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amedorg.sharepoint.com/sites/FabaMed/Documentos Compartilhados/Prestação de Contas/01.ESTADO/UPA SC/2025/11- NOVEMBRO/RIH/"/>
    </mc:Choice>
  </mc:AlternateContent>
  <xr:revisionPtr revIDLastSave="1" documentId="8_{3B382F62-A97F-4F4B-AD14-AE5A429574AC}" xr6:coauthVersionLast="47" xr6:coauthVersionMax="47" xr10:uidLastSave="{4B1339F2-E9CC-4AD1-B537-E2E24B2F8191}"/>
  <bookViews>
    <workbookView xWindow="28680" yWindow="-120" windowWidth="29040" windowHeight="1572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" sheetId="20" r:id="rId11"/>
    <sheet name="FINANCEIRO DETALHADO " sheetId="21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21" l="1"/>
  <c r="C46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1" i="20"/>
  <c r="C43" i="20" s="1"/>
  <c r="C28" i="10" l="1"/>
  <c r="D204" i="11" l="1"/>
  <c r="D144" i="11" l="1"/>
  <c r="D206" i="11" s="1"/>
  <c r="C18" i="12" l="1"/>
  <c r="D18" i="12"/>
  <c r="D34" i="12" l="1"/>
  <c r="C34" i="12"/>
  <c r="D31" i="12"/>
  <c r="C31" i="12"/>
  <c r="C22" i="10"/>
  <c r="C14" i="10"/>
  <c r="C35" i="12" l="1"/>
  <c r="D35" i="12"/>
  <c r="G37" i="18"/>
  <c r="F37" i="18"/>
  <c r="G29" i="18"/>
  <c r="F29" i="18"/>
  <c r="G21" i="18"/>
  <c r="D11" i="15" l="1"/>
  <c r="D19" i="15"/>
  <c r="F36" i="13" l="1"/>
  <c r="G36" i="13"/>
  <c r="F45" i="13"/>
  <c r="G45" i="13"/>
  <c r="F47" i="13" l="1"/>
  <c r="G47" i="13"/>
</calcChain>
</file>

<file path=xl/sharedStrings.xml><?xml version="1.0" encoding="utf-8"?>
<sst xmlns="http://schemas.openxmlformats.org/spreadsheetml/2006/main" count="1543" uniqueCount="967">
  <si>
    <t>UNIDADE:</t>
  </si>
  <si>
    <t>UPA SC</t>
  </si>
  <si>
    <t>ANO:</t>
  </si>
  <si>
    <t>MÊS:</t>
  </si>
  <si>
    <t>CAMPO</t>
  </si>
  <si>
    <t>Responsável pelo preenchimento</t>
  </si>
  <si>
    <t>Nome:</t>
  </si>
  <si>
    <t>Cargo:</t>
  </si>
  <si>
    <t>Telefone:</t>
  </si>
  <si>
    <t>E-mail:</t>
  </si>
  <si>
    <t>VERSÃO 4.0</t>
  </si>
  <si>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</si>
  <si>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</si>
  <si>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</si>
  <si>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</si>
  <si>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 xml:space="preserve">ATENÇÃO: PREENCHA OS CAMPOS EM AMARELO. OS DEMAIS CAMPOS ESTÃO PROTEGIDOS. </t>
  </si>
  <si>
    <t>BLOCO A</t>
  </si>
  <si>
    <t>IDENTIFICAÇÃO DA UNIDADE</t>
  </si>
  <si>
    <t>Unidade:</t>
  </si>
  <si>
    <t>UNIDADE DE PRONTO ATENDIMENTO (UPA) DE SÃO CAETANO</t>
  </si>
  <si>
    <t>CNPJ:</t>
  </si>
  <si>
    <t>05.413.513/0001-20</t>
  </si>
  <si>
    <t>CNES:</t>
  </si>
  <si>
    <t>Instituição Gestora:</t>
  </si>
  <si>
    <t>FUNDAÇÃO ABM DE PESQUISA E EXTENSÃO NA ÁREA DE SAÚDE - FABAMED</t>
  </si>
  <si>
    <t>Endereço:</t>
  </si>
  <si>
    <t xml:space="preserve">RUA ANA MARIANI BITENCOURT, S/N - SÃO CAETANO </t>
  </si>
  <si>
    <t>Cidade:</t>
  </si>
  <si>
    <t>SALVADOR - BA</t>
  </si>
  <si>
    <t>Responsável pela Unidade: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</si>
  <si>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</si>
  <si>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</si>
  <si>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</si>
  <si>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</si>
  <si>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</si>
  <si>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</si>
  <si>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</si>
  <si>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</si>
  <si>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</si>
  <si>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</si>
  <si>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</si>
  <si>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</si>
  <si>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</si>
  <si>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</si>
  <si>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</si>
  <si>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</si>
  <si>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</si>
  <si>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</si>
  <si>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</si>
  <si>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</si>
  <si>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</si>
  <si>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</si>
  <si>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</si>
  <si>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PROTEC</t>
  </si>
  <si>
    <t>EVOLUTION 5000</t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</si>
  <si>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</si>
  <si>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</si>
  <si>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t>SIM</t>
  </si>
  <si>
    <t>HENNATECH</t>
  </si>
  <si>
    <t xml:space="preserve"> O VALOR  COBRE TODOS OS EQUIPAMENTOS ASSISTIDO PELA HENNATECH R$4.570,00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</si>
  <si>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</si>
  <si>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AUTOCLAVE</t>
  </si>
  <si>
    <t>SERCON</t>
  </si>
  <si>
    <t>AHMC5</t>
  </si>
  <si>
    <t>0.0332</t>
  </si>
  <si>
    <t>BALANÇA</t>
  </si>
  <si>
    <t>LÍDER</t>
  </si>
  <si>
    <t>P-300C</t>
  </si>
  <si>
    <t>CONSULTÓRIO 1</t>
  </si>
  <si>
    <t>NÃO</t>
  </si>
  <si>
    <t>INTERNO</t>
  </si>
  <si>
    <t>P-200C</t>
  </si>
  <si>
    <t>TRIAGEM</t>
  </si>
  <si>
    <t>ROUPARIA</t>
  </si>
  <si>
    <t>SN</t>
  </si>
  <si>
    <t>SALA VERMELHA</t>
  </si>
  <si>
    <t>SALA AMARELA</t>
  </si>
  <si>
    <t>-</t>
  </si>
  <si>
    <t>DESFIBRILADOR</t>
  </si>
  <si>
    <t>MINDRAY</t>
  </si>
  <si>
    <t>BENEHART</t>
  </si>
  <si>
    <t>EL78038312</t>
  </si>
  <si>
    <t>ELETROCARDIOGRAFO</t>
  </si>
  <si>
    <t>ALFAMED</t>
  </si>
  <si>
    <t>12 CANAIS</t>
  </si>
  <si>
    <t>CO30000396</t>
  </si>
  <si>
    <t xml:space="preserve"> ECG</t>
  </si>
  <si>
    <t>HENATECH</t>
  </si>
  <si>
    <t>ESFIGNOMOMETRO</t>
  </si>
  <si>
    <t>PREMIUM</t>
  </si>
  <si>
    <r>
      <rPr>
        <sz val="8"/>
        <color indexed="8"/>
        <rFont val="Calibri"/>
        <family val="2"/>
      </rPr>
      <t>PREMIUM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</si>
  <si>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</si>
  <si>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FOCO PORTÁTIL</t>
  </si>
  <si>
    <t>MEDPEJ</t>
  </si>
  <si>
    <t>FL4000HREL</t>
  </si>
  <si>
    <t>GLICOSIMENTRO</t>
  </si>
  <si>
    <t>ACON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</si>
  <si>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</si>
  <si>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t>103S00517</t>
  </si>
  <si>
    <t>MEDICAÇÃO</t>
  </si>
  <si>
    <t>103S00A2A9C</t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</si>
  <si>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</si>
  <si>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303D1035265</t>
  </si>
  <si>
    <r>
      <rPr>
        <sz val="7.5"/>
        <color indexed="8"/>
        <rFont val="Times New Roman"/>
        <family val="1"/>
      </rPr>
      <t>TRIAGEM</t>
    </r>
  </si>
  <si>
    <t>103S0131D43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</si>
  <si>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</si>
  <si>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t>303D1002BFE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</si>
  <si>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</si>
  <si>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ON CALL PLUS</t>
  </si>
  <si>
    <t>GRUPO GERADOR</t>
  </si>
  <si>
    <t>BRASIL GERADORES</t>
  </si>
  <si>
    <t>BRG 110</t>
  </si>
  <si>
    <t>SUBSOLO</t>
  </si>
  <si>
    <t>MONITOR MULTIPARAMÉTRICO</t>
  </si>
  <si>
    <t>V500E</t>
  </si>
  <si>
    <t>V5E0000170</t>
  </si>
  <si>
    <t>V600</t>
  </si>
  <si>
    <t>V600000820</t>
  </si>
  <si>
    <t>ISOLAMENTO</t>
  </si>
  <si>
    <t>V600000819</t>
  </si>
  <si>
    <t>V600000818</t>
  </si>
  <si>
    <t>V600000559</t>
  </si>
  <si>
    <t>V600001320</t>
  </si>
  <si>
    <t>V600001310</t>
  </si>
  <si>
    <t>V5E0000168</t>
  </si>
  <si>
    <t>OBS. PEDIATRICA</t>
  </si>
  <si>
    <t>V600001287</t>
  </si>
  <si>
    <t>NEGATOSCOPIO</t>
  </si>
  <si>
    <t>TECMED</t>
  </si>
  <si>
    <t>TNNEL</t>
  </si>
  <si>
    <r>
      <rPr>
        <sz val="8"/>
        <color indexed="8"/>
        <rFont val="Calibri"/>
        <family val="2"/>
      </rPr>
      <t>00396S78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</si>
  <si>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</si>
  <si>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</si>
  <si>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</si>
  <si>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</si>
  <si>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OXIMETRO</t>
  </si>
  <si>
    <t>SENSSE 10</t>
  </si>
  <si>
    <t>S100107417</t>
  </si>
  <si>
    <t>RAIO X FIXO</t>
  </si>
  <si>
    <t>SAWAE</t>
  </si>
  <si>
    <t>ALTUS ST543</t>
  </si>
  <si>
    <t>KM0394G</t>
  </si>
  <si>
    <t>SALA RAIOX</t>
  </si>
  <si>
    <t>RAIO X MÓVEL</t>
  </si>
  <si>
    <t>VMI</t>
  </si>
  <si>
    <t>AQUILLA MICROPROCESSADO</t>
  </si>
  <si>
    <t>SALA RAIO X</t>
  </si>
  <si>
    <t>RESPIRADOR / VENTILADOR</t>
  </si>
  <si>
    <t>LEISTUNG</t>
  </si>
  <si>
    <t>LUFT 3</t>
  </si>
  <si>
    <t>G18049</t>
  </si>
  <si>
    <t>SHANGRILA</t>
  </si>
  <si>
    <t>A510s</t>
  </si>
  <si>
    <t>SL510SXZZU6086</t>
  </si>
  <si>
    <t>SALA VERMELA</t>
  </si>
  <si>
    <t>SELADORA</t>
  </si>
  <si>
    <t>SELAPACK</t>
  </si>
  <si>
    <t>SELAPACK 350</t>
  </si>
  <si>
    <t>350P0917105</t>
  </si>
  <si>
    <t>VALDECIR FERREIRA DA CONCEIÇÃO</t>
  </si>
  <si>
    <t xml:space="preserve">ENGENHARIA </t>
  </si>
  <si>
    <t>71-988236209</t>
  </si>
  <si>
    <t>engenhariaclinica@fabamed.org.br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</si>
  <si>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</si>
  <si>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</si>
  <si>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</si>
  <si>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</si>
  <si>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</si>
  <si>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</si>
  <si>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</si>
  <si>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</si>
  <si>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</si>
  <si>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</si>
  <si>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</si>
  <si>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</si>
  <si>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</si>
  <si>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</si>
  <si>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>ENGENHEIRO ELETRICISTA</t>
  </si>
  <si>
    <t>BIONET</t>
  </si>
  <si>
    <t xml:space="preserve">10 CANAIS </t>
  </si>
  <si>
    <t xml:space="preserve">DIRETORA GERAL </t>
  </si>
  <si>
    <t>3303-0545</t>
  </si>
  <si>
    <t xml:space="preserve">                 Responsável pelo preenchimento:</t>
  </si>
  <si>
    <t>TOTAL</t>
  </si>
  <si>
    <t>04.01.Pequenas Cirurgias</t>
  </si>
  <si>
    <t>Nº ATEND.</t>
  </si>
  <si>
    <t>Frequência</t>
  </si>
  <si>
    <t>GRUPO 04 - PROCEDIMENTOS CIRÚRGICOS</t>
  </si>
  <si>
    <t>Campos</t>
  </si>
  <si>
    <t>BLOCO L</t>
  </si>
  <si>
    <t xml:space="preserve"> </t>
  </si>
  <si>
    <t xml:space="preserve">TOTAL </t>
  </si>
  <si>
    <t>03.01.06.010-0 - Atendimento Ortopédico com Imobilização Provisória</t>
  </si>
  <si>
    <t>3</t>
  </si>
  <si>
    <t>03.01.06.002-9 Atendimento de Urgência com Observação até 24 horas em Atenção Especializada</t>
  </si>
  <si>
    <t>2</t>
  </si>
  <si>
    <t>03.01.06.009-6 - Atendimento Médico em Unidade de Pronto Atendimento</t>
  </si>
  <si>
    <t>1</t>
  </si>
  <si>
    <t>GRUPO 03 - PROCEDIMENTOS CLÍNICOS</t>
  </si>
  <si>
    <t>BLOCO J</t>
  </si>
  <si>
    <t>02.11. MÉTODOS DIAGNOSTICO EM ESPECIALIDADES (ECG)</t>
  </si>
  <si>
    <t>02.04. DIAGNÓSTICO POR RADIOLOGIA</t>
  </si>
  <si>
    <t>02.02. DIAGNOSTICO EM LABORATÓRIO CLÍNICO</t>
  </si>
  <si>
    <t>GRUPO 02 - PROCEDIMENTOS COM FINALIDADE DIAGNÓSTICA</t>
  </si>
  <si>
    <t>BLOCO M</t>
  </si>
  <si>
    <t xml:space="preserve">                              Relatório de Informação Hospitalar</t>
  </si>
  <si>
    <t xml:space="preserve">UPA </t>
  </si>
  <si>
    <t xml:space="preserve">                             Secretaria de Saúde do Estado da Bahia</t>
  </si>
  <si>
    <t>Responsável pelo Preenchimento</t>
  </si>
  <si>
    <t>TOTAL GERAL RECURSOS HUMANOS</t>
  </si>
  <si>
    <t>TOTAL GERAL MÉDICOS</t>
  </si>
  <si>
    <t>Urologista</t>
  </si>
  <si>
    <t>5.47</t>
  </si>
  <si>
    <t>Ultrassonografista</t>
  </si>
  <si>
    <t>5.46</t>
  </si>
  <si>
    <t>Toco-Ginecologista</t>
  </si>
  <si>
    <t>5.45</t>
  </si>
  <si>
    <t xml:space="preserve">Radiologista </t>
  </si>
  <si>
    <t>5.44</t>
  </si>
  <si>
    <t>Proctologista</t>
  </si>
  <si>
    <t>5.43</t>
  </si>
  <si>
    <t>Pneumologista</t>
  </si>
  <si>
    <t>5.42</t>
  </si>
  <si>
    <t>Pediatra</t>
  </si>
  <si>
    <t>5.41</t>
  </si>
  <si>
    <t>Otorrino</t>
  </si>
  <si>
    <t>5.40</t>
  </si>
  <si>
    <t>Ortopedista</t>
  </si>
  <si>
    <t>5.39</t>
  </si>
  <si>
    <t>Oncologista Clínico - Quimioterapia</t>
  </si>
  <si>
    <t>5.38</t>
  </si>
  <si>
    <t>Oncologista Clínico - Ambulatório</t>
  </si>
  <si>
    <t>5.37</t>
  </si>
  <si>
    <t>Oncologista Cirúrgico</t>
  </si>
  <si>
    <t>5.36</t>
  </si>
  <si>
    <t>Obstetra</t>
  </si>
  <si>
    <t>5.35</t>
  </si>
  <si>
    <t>Neurologista</t>
  </si>
  <si>
    <t>5.34</t>
  </si>
  <si>
    <t>Neonatologista</t>
  </si>
  <si>
    <t>5.33</t>
  </si>
  <si>
    <t>Nefrologista</t>
  </si>
  <si>
    <t>5.32</t>
  </si>
  <si>
    <t xml:space="preserve">Médico do Trabalho </t>
  </si>
  <si>
    <t>5.31</t>
  </si>
  <si>
    <t>Intensivista</t>
  </si>
  <si>
    <t>5.30</t>
  </si>
  <si>
    <t>5.29</t>
  </si>
  <si>
    <t>Infectologista</t>
  </si>
  <si>
    <t>5.28</t>
  </si>
  <si>
    <t>Hematologista</t>
  </si>
  <si>
    <t>5.27</t>
  </si>
  <si>
    <t>Ginecologista</t>
  </si>
  <si>
    <t>5.26</t>
  </si>
  <si>
    <t>Gastroenterologista</t>
  </si>
  <si>
    <t>5.25</t>
  </si>
  <si>
    <t>Evolucionista Semana</t>
  </si>
  <si>
    <t>5.24</t>
  </si>
  <si>
    <t>Evolucionista FDS e Feriado</t>
  </si>
  <si>
    <t>5.23</t>
  </si>
  <si>
    <t>Endoscopista</t>
  </si>
  <si>
    <t>5.22</t>
  </si>
  <si>
    <t>Endocrinologista</t>
  </si>
  <si>
    <t>5.21</t>
  </si>
  <si>
    <t>Coloproctologista</t>
  </si>
  <si>
    <t>5.20</t>
  </si>
  <si>
    <t>Clínico Geral</t>
  </si>
  <si>
    <t>5.19</t>
  </si>
  <si>
    <t>Plantonista</t>
  </si>
  <si>
    <t>PJ</t>
  </si>
  <si>
    <t>12hs</t>
  </si>
  <si>
    <t>5.18</t>
  </si>
  <si>
    <t>Cirurgião Vascular</t>
  </si>
  <si>
    <t>5.17</t>
  </si>
  <si>
    <t>Cirurgião Plástico - Enfermaria</t>
  </si>
  <si>
    <t>5.16</t>
  </si>
  <si>
    <t>Cirurgião Plástico - Centro Cirúrgico</t>
  </si>
  <si>
    <t>5.15</t>
  </si>
  <si>
    <t>Cirurgião Pediatra</t>
  </si>
  <si>
    <t>5.14</t>
  </si>
  <si>
    <t>Cirurgião Geral</t>
  </si>
  <si>
    <t>5.13</t>
  </si>
  <si>
    <t>5.12</t>
  </si>
  <si>
    <t>5.11</t>
  </si>
  <si>
    <t>Cardiopediatra</t>
  </si>
  <si>
    <t>5.10</t>
  </si>
  <si>
    <t>Cardiologista Ambulatório</t>
  </si>
  <si>
    <t>5.9</t>
  </si>
  <si>
    <t>Cardiologista</t>
  </si>
  <si>
    <t>5.8</t>
  </si>
  <si>
    <t>Cabeça e Pescoço</t>
  </si>
  <si>
    <t>5.7</t>
  </si>
  <si>
    <t>Auditor Médico</t>
  </si>
  <si>
    <t>5.6</t>
  </si>
  <si>
    <t>Angiologista</t>
  </si>
  <si>
    <t>5.5</t>
  </si>
  <si>
    <t>Anestesiologista</t>
  </si>
  <si>
    <t>5.4</t>
  </si>
  <si>
    <t>5.3</t>
  </si>
  <si>
    <t>5.2</t>
  </si>
  <si>
    <t>5.1</t>
  </si>
  <si>
    <t>5. Profissionais Médicos</t>
  </si>
  <si>
    <t>Jornada de Trabalho</t>
  </si>
  <si>
    <t>Vínculo Contratual</t>
  </si>
  <si>
    <t>Remuneração Mínima</t>
  </si>
  <si>
    <t>Remuneração Máxima</t>
  </si>
  <si>
    <t>Quantidade</t>
  </si>
  <si>
    <t>Carga Horária</t>
  </si>
  <si>
    <t>Cargo / Função</t>
  </si>
  <si>
    <t>TOTAL GERAL</t>
  </si>
  <si>
    <t>Vigilante</t>
  </si>
  <si>
    <t>4.7</t>
  </si>
  <si>
    <t>Técnico em Refrigeração</t>
  </si>
  <si>
    <t>4.6</t>
  </si>
  <si>
    <t>bioquimico</t>
  </si>
  <si>
    <t>4.5</t>
  </si>
  <si>
    <t>Tec. Laboratorio</t>
  </si>
  <si>
    <t>4.4</t>
  </si>
  <si>
    <t>Higienização / Serviços Gerais</t>
  </si>
  <si>
    <t>4.3</t>
  </si>
  <si>
    <t>Engenharia Clínica</t>
  </si>
  <si>
    <t>4.2</t>
  </si>
  <si>
    <t>Nutricionista</t>
  </si>
  <si>
    <t>4.1</t>
  </si>
  <si>
    <t>4. Profissionais Terceirizados</t>
  </si>
  <si>
    <t>Analista Contabil</t>
  </si>
  <si>
    <t>3.47</t>
  </si>
  <si>
    <t>Auxiliar Operacional</t>
  </si>
  <si>
    <t>3.46</t>
  </si>
  <si>
    <t>Supervisor de Serviços de Apoio</t>
  </si>
  <si>
    <t>3.45</t>
  </si>
  <si>
    <t xml:space="preserve">Auxiliar Administrativo </t>
  </si>
  <si>
    <t>3.44</t>
  </si>
  <si>
    <t>3.43</t>
  </si>
  <si>
    <t>Telefonista</t>
  </si>
  <si>
    <t>3.42</t>
  </si>
  <si>
    <t xml:space="preserve">Téc. em Edificação </t>
  </si>
  <si>
    <t>3.41</t>
  </si>
  <si>
    <t xml:space="preserve">Téc. de Segurança do Trabalho </t>
  </si>
  <si>
    <t>3.40</t>
  </si>
  <si>
    <t>Mensalista</t>
  </si>
  <si>
    <t>CLT</t>
  </si>
  <si>
    <t>24hs</t>
  </si>
  <si>
    <t xml:space="preserve">Téc. de Radiologia </t>
  </si>
  <si>
    <t>3.39</t>
  </si>
  <si>
    <t>3.38</t>
  </si>
  <si>
    <t xml:space="preserve">Téc. de Manutenção </t>
  </si>
  <si>
    <t>3.37</t>
  </si>
  <si>
    <t>44hs</t>
  </si>
  <si>
    <t xml:space="preserve">Téc. de Laboratório </t>
  </si>
  <si>
    <t>3.36</t>
  </si>
  <si>
    <t xml:space="preserve">Téc. de Informática </t>
  </si>
  <si>
    <t>3.35</t>
  </si>
  <si>
    <t>Téc. de Enfermagem (Unid. Fechada)</t>
  </si>
  <si>
    <t>3.34</t>
  </si>
  <si>
    <t>36hs</t>
  </si>
  <si>
    <t xml:space="preserve">Téc. de Enfermagem (Unid. Aberta) </t>
  </si>
  <si>
    <t>3.33</t>
  </si>
  <si>
    <t>Assistente Contabil</t>
  </si>
  <si>
    <t>3.32</t>
  </si>
  <si>
    <t>Analista Juridico</t>
  </si>
  <si>
    <t>3.31</t>
  </si>
  <si>
    <t>Téc em Esterilização</t>
  </si>
  <si>
    <t>3.30</t>
  </si>
  <si>
    <t>Secretária</t>
  </si>
  <si>
    <t>3.29</t>
  </si>
  <si>
    <t xml:space="preserve">Recepcionista </t>
  </si>
  <si>
    <t>3.28</t>
  </si>
  <si>
    <t>Porteiro</t>
  </si>
  <si>
    <t>3.27</t>
  </si>
  <si>
    <t>Motorista Administrativo</t>
  </si>
  <si>
    <t>3.26</t>
  </si>
  <si>
    <t xml:space="preserve">Motorista de Ambulância </t>
  </si>
  <si>
    <t>3.25</t>
  </si>
  <si>
    <t>Maqueiro</t>
  </si>
  <si>
    <t>3.24</t>
  </si>
  <si>
    <t xml:space="preserve">Líder de Compras </t>
  </si>
  <si>
    <t>3.23</t>
  </si>
  <si>
    <t>Jardineiro</t>
  </si>
  <si>
    <t>3.22</t>
  </si>
  <si>
    <t>Flebotomista</t>
  </si>
  <si>
    <t>3.21</t>
  </si>
  <si>
    <t>Faturista</t>
  </si>
  <si>
    <t>3.20</t>
  </si>
  <si>
    <t>Eletricista</t>
  </si>
  <si>
    <t>3.19</t>
  </si>
  <si>
    <t xml:space="preserve">Dispenseiro </t>
  </si>
  <si>
    <t>3.18</t>
  </si>
  <si>
    <t xml:space="preserve">Cozinheira </t>
  </si>
  <si>
    <t>3.17</t>
  </si>
  <si>
    <t xml:space="preserve">Copeira </t>
  </si>
  <si>
    <t>3.16</t>
  </si>
  <si>
    <t>Auxiliar Técnico de Manutenção</t>
  </si>
  <si>
    <t>3.15</t>
  </si>
  <si>
    <t xml:space="preserve">Auxiliar Serviços de Portaria </t>
  </si>
  <si>
    <t>3.14</t>
  </si>
  <si>
    <t xml:space="preserve">Auxiliar de Lavanderia / Rouparia </t>
  </si>
  <si>
    <t>3.13</t>
  </si>
  <si>
    <t xml:space="preserve">Auxiliar de Laboratório </t>
  </si>
  <si>
    <t>3.12</t>
  </si>
  <si>
    <t>Auxiliar de Farmácia</t>
  </si>
  <si>
    <t>3.11</t>
  </si>
  <si>
    <t xml:space="preserve">Auxiliar de Cozinha </t>
  </si>
  <si>
    <t>3.10</t>
  </si>
  <si>
    <t>Auxiliar Almoxarifado</t>
  </si>
  <si>
    <t>3.9</t>
  </si>
  <si>
    <t>3.8</t>
  </si>
  <si>
    <t xml:space="preserve">Aux. de Higien. / Serviços Gerais </t>
  </si>
  <si>
    <t>3.7</t>
  </si>
  <si>
    <t>Assistente de Manutenção</t>
  </si>
  <si>
    <t>3.6</t>
  </si>
  <si>
    <t>Assistente Administrativo</t>
  </si>
  <si>
    <t>3.5</t>
  </si>
  <si>
    <t>3.4</t>
  </si>
  <si>
    <t>Arquivista</t>
  </si>
  <si>
    <t>3.3</t>
  </si>
  <si>
    <t>Almoxarife</t>
  </si>
  <si>
    <t>3.2</t>
  </si>
  <si>
    <t>Agente de Coleta</t>
  </si>
  <si>
    <t>3.1</t>
  </si>
  <si>
    <t>3. Profissionais de Nível Médio / Técnicos</t>
  </si>
  <si>
    <t>Supervisor Administrativo</t>
  </si>
  <si>
    <t>2.21</t>
  </si>
  <si>
    <t>Enfermeira Líder</t>
  </si>
  <si>
    <t>2.20</t>
  </si>
  <si>
    <t>Supervisora de Enfermagem</t>
  </si>
  <si>
    <t>2.19</t>
  </si>
  <si>
    <t>Enfermeira Trainee</t>
  </si>
  <si>
    <t>2.18</t>
  </si>
  <si>
    <t>Terapeuta Ocupacional</t>
  </si>
  <si>
    <t>2.17</t>
  </si>
  <si>
    <t>Psicólogo</t>
  </si>
  <si>
    <t>2.16</t>
  </si>
  <si>
    <t>2.15</t>
  </si>
  <si>
    <t>Fonoaudiologa</t>
  </si>
  <si>
    <t>2.14</t>
  </si>
  <si>
    <t xml:space="preserve">Fisioterapeuta </t>
  </si>
  <si>
    <t>2.13</t>
  </si>
  <si>
    <t>30hs</t>
  </si>
  <si>
    <t>Farmacêutico Hospitalar</t>
  </si>
  <si>
    <t>2.12</t>
  </si>
  <si>
    <t>Engenheiro do Trabalho</t>
  </si>
  <si>
    <t>2.11</t>
  </si>
  <si>
    <t>Enfermeira de Trabalho</t>
  </si>
  <si>
    <t>2.10</t>
  </si>
  <si>
    <t xml:space="preserve">Enfermeira (Unidade Aberta) </t>
  </si>
  <si>
    <t>2.9</t>
  </si>
  <si>
    <t>44HS</t>
  </si>
  <si>
    <t xml:space="preserve">Enfermeira </t>
  </si>
  <si>
    <t>2.8</t>
  </si>
  <si>
    <t xml:space="preserve">Enfermeira (SCIH) </t>
  </si>
  <si>
    <t>2.7</t>
  </si>
  <si>
    <t>Bioquímico</t>
  </si>
  <si>
    <t>2.6</t>
  </si>
  <si>
    <t>Assistente Social (Setor Fechado)</t>
  </si>
  <si>
    <t>2.5</t>
  </si>
  <si>
    <t>Assistente Social</t>
  </si>
  <si>
    <t>2.4</t>
  </si>
  <si>
    <t>Assessor Diretoria Geral</t>
  </si>
  <si>
    <t>2.3</t>
  </si>
  <si>
    <t>Assessor de Imprensa</t>
  </si>
  <si>
    <t>2.2</t>
  </si>
  <si>
    <t>2.1</t>
  </si>
  <si>
    <t>2. Profissionais de Nível Superior</t>
  </si>
  <si>
    <t>1.38</t>
  </si>
  <si>
    <t>1.37</t>
  </si>
  <si>
    <t>Supervisor de RH</t>
  </si>
  <si>
    <t>1.36</t>
  </si>
  <si>
    <t>Supervisor de Manutenção</t>
  </si>
  <si>
    <t>1.35</t>
  </si>
  <si>
    <t>Supervisor de Limpeza e Telefonia</t>
  </si>
  <si>
    <t>1.34</t>
  </si>
  <si>
    <t>Supervisor de Finanças</t>
  </si>
  <si>
    <t>1.33</t>
  </si>
  <si>
    <t>Supervisor de Compras</t>
  </si>
  <si>
    <t>1.32</t>
  </si>
  <si>
    <t>Supervisor de Almoxarifado</t>
  </si>
  <si>
    <t>1.31</t>
  </si>
  <si>
    <t>Supervisor da Ouvidoria</t>
  </si>
  <si>
    <t>1.30</t>
  </si>
  <si>
    <t xml:space="preserve">Gerente Operacional (Enfermeiro) </t>
  </si>
  <si>
    <t>1.29</t>
  </si>
  <si>
    <t>1.28</t>
  </si>
  <si>
    <t xml:space="preserve">Diretor Técnico (Médico) </t>
  </si>
  <si>
    <t>1.27</t>
  </si>
  <si>
    <t>Diretor de Ensino e Pesquisa</t>
  </si>
  <si>
    <t>1.26</t>
  </si>
  <si>
    <t>Diretor de Assistência a Saúde</t>
  </si>
  <si>
    <t>1.25</t>
  </si>
  <si>
    <t xml:space="preserve">Diretor Geral (Gestor) </t>
  </si>
  <si>
    <t>1.24</t>
  </si>
  <si>
    <t>Diretor Administrativo-Financeiro</t>
  </si>
  <si>
    <t>1.23</t>
  </si>
  <si>
    <t>Coordenador Vascular</t>
  </si>
  <si>
    <t>1.22</t>
  </si>
  <si>
    <t>Coordenador UTI</t>
  </si>
  <si>
    <t>1.21</t>
  </si>
  <si>
    <t>Coordenador TI</t>
  </si>
  <si>
    <t>1.20</t>
  </si>
  <si>
    <t>Coordenador de DP</t>
  </si>
  <si>
    <t>1.19</t>
  </si>
  <si>
    <t>Coordenador Serviço Social</t>
  </si>
  <si>
    <t>1.18</t>
  </si>
  <si>
    <t>Coordenador Nutrição</t>
  </si>
  <si>
    <t>1.17</t>
  </si>
  <si>
    <t>Coordenador Laboratório</t>
  </si>
  <si>
    <t>1.16</t>
  </si>
  <si>
    <t>Coordenador Internação Domiciliar</t>
  </si>
  <si>
    <t>1.15</t>
  </si>
  <si>
    <t>Coordenador Fisioterapia</t>
  </si>
  <si>
    <t>1.14</t>
  </si>
  <si>
    <t>Coordenador Farmácia</t>
  </si>
  <si>
    <t>1.13</t>
  </si>
  <si>
    <t>Coordenador Enfermagem</t>
  </si>
  <si>
    <t>1.12</t>
  </si>
  <si>
    <t>Coordenador Emergencia Cirurgica</t>
  </si>
  <si>
    <t>1.11</t>
  </si>
  <si>
    <t>Coordenador Emergencia</t>
  </si>
  <si>
    <t>1.10</t>
  </si>
  <si>
    <t>Coordenador de Residência Clínica</t>
  </si>
  <si>
    <t>1.9</t>
  </si>
  <si>
    <t>Coordenador de Residência Cirurgica</t>
  </si>
  <si>
    <t>1.8</t>
  </si>
  <si>
    <t xml:space="preserve">Coordenador Contas Médicas </t>
  </si>
  <si>
    <t>1.7</t>
  </si>
  <si>
    <t>Coordenador Clinica Cirurgica</t>
  </si>
  <si>
    <t>1.6</t>
  </si>
  <si>
    <t>Coordenador CCIH</t>
  </si>
  <si>
    <t>1.5</t>
  </si>
  <si>
    <t>Coordenador Bloco Cirurgico</t>
  </si>
  <si>
    <t>1.4</t>
  </si>
  <si>
    <t>Coordenador Bioimagem</t>
  </si>
  <si>
    <t>1.3</t>
  </si>
  <si>
    <t>Coordenador Ambulatório</t>
  </si>
  <si>
    <t>1.2</t>
  </si>
  <si>
    <t>Coordenador Administrativo</t>
  </si>
  <si>
    <t>1.1</t>
  </si>
  <si>
    <t>1. Diretorias / Coordenações / Supervisões</t>
  </si>
  <si>
    <t>PLANILHA DE INFORMAÇÕES - RECURSOS HUMANOS</t>
  </si>
  <si>
    <t>BLOCO I</t>
  </si>
  <si>
    <t xml:space="preserve">                                                             Relatório de Informação Hospitalar</t>
  </si>
  <si>
    <t xml:space="preserve">                                                             Secretaria da Saúde do Estado da Bahia</t>
  </si>
  <si>
    <t>Responsável preenchimento:</t>
  </si>
  <si>
    <t>TOTAL DO GRUPO 04</t>
  </si>
  <si>
    <t>04.01 – PEQUENAS CIRURGIAS</t>
  </si>
  <si>
    <t>Grupo: 04 – PROCEDIMENTOS CIRÚRGICOS</t>
  </si>
  <si>
    <t>TOTAL DO GRUPO 03</t>
  </si>
  <si>
    <t>03.01.10.018-7 Terapia de Reidratação oral</t>
  </si>
  <si>
    <t>03.03.14.001-1  Lavagem Nasal</t>
  </si>
  <si>
    <t>03.01.10.010-1  Inalacao/Nebulização</t>
  </si>
  <si>
    <t>03.01.01.004-8  Consultas de Prof. De Nível Superior na Atenção Esp. (Exceto Médico)</t>
  </si>
  <si>
    <t>03.01.10.003-9  Aferição de Pressão Arterial</t>
  </si>
  <si>
    <t>03.01.10.001-2 Administracao de Medicamentos na Atenção Especializada</t>
  </si>
  <si>
    <t>01.01.04.002-4 Avaliação Antropométrica</t>
  </si>
  <si>
    <r>
      <rPr>
        <sz val="11"/>
        <color theme="1"/>
        <rFont val="Times New Roman"/>
        <family val="1"/>
      </rPr>
      <t xml:space="preserve">03.01.06.010-0 - </t>
    </r>
    <r>
      <rPr>
        <sz val="10"/>
        <color theme="1"/>
        <rFont val="Arial"/>
        <family val="2"/>
      </rPr>
      <t>ATENDIMENTO ORTOPÉDICO COM IMOBILIZACÃO PROVISÓRIA</t>
    </r>
  </si>
  <si>
    <t>03.01.06.010-0 Atendimento Ortopédico com Imobilização Provisória</t>
  </si>
  <si>
    <t>03.01.06.009-6 Atendimento Médico em Unidade de Pronto Atendimento</t>
  </si>
  <si>
    <t>Grupo: 03-PROCEDIMENTOS CLINICOS</t>
  </si>
  <si>
    <t>TOTAL DO GRUPO 02</t>
  </si>
  <si>
    <t>02.14  GLICEMIA CAPILAR</t>
  </si>
  <si>
    <t>02.11. MÉTODOS DIAGNÓSTICOS EM ESPECIALIDADES : ECG</t>
  </si>
  <si>
    <t>02.05. DIAGNÓSTICO POR ULTRA-SONOGRAFIA</t>
  </si>
  <si>
    <t>02.04. DIAGNOSTICO POR RADIOLOGIA</t>
  </si>
  <si>
    <t>Grupo: 02-PROCEDIMENTOS COM FINALIDADE DIAGNOSTICA</t>
  </si>
  <si>
    <t>FINANCEIRO</t>
  </si>
  <si>
    <t>FÍSICO</t>
  </si>
  <si>
    <t>PROCEDIMENTOS AMBULATORIAIS</t>
  </si>
  <si>
    <t>PRODUÇÃO AMBULATORIAL FÍSICO-FINANCEIRO</t>
  </si>
  <si>
    <t>BLOCO N</t>
  </si>
  <si>
    <t>Relatório de Informação Hospitalar</t>
  </si>
  <si>
    <t>UPA</t>
  </si>
  <si>
    <t>Secretaria da Saúde do Estado da Bahia</t>
  </si>
  <si>
    <t xml:space="preserve">Nutricionista </t>
  </si>
  <si>
    <t>TOTAL GERAL NO MÊS</t>
  </si>
  <si>
    <t>TOTAL DIETAS LÍQUIDAS NO MÊS</t>
  </si>
  <si>
    <t>und.</t>
  </si>
  <si>
    <t>5. Dieta Líquida / 5.6 Fórmula Enteral</t>
  </si>
  <si>
    <t>5. Dieta Líquida / 5.5 Fórmula Infantil</t>
  </si>
  <si>
    <t>5. Dieta Líquida / 5.4 Fórmula Láctea ou Não Láctea</t>
  </si>
  <si>
    <t>5. Dieta Líquida / 5.3 Líquida Restrita</t>
  </si>
  <si>
    <t>5. Dieta Líquida / 5.2 Semi-líquida</t>
  </si>
  <si>
    <t>5. Dieta Líquida / 5.1 Líquida</t>
  </si>
  <si>
    <t>VALOR PAGO</t>
  </si>
  <si>
    <t>QTDE. MÊS</t>
  </si>
  <si>
    <t>CNPJ PRESTADOR</t>
  </si>
  <si>
    <t>MEDIDA</t>
  </si>
  <si>
    <t>ELEMENTOS DO CONTRATO</t>
  </si>
  <si>
    <t>TOTAL REFEIÇÕES NO MÊS</t>
  </si>
  <si>
    <t>4. Funcionários / 4.5 Ceia completa</t>
  </si>
  <si>
    <t>4. Funcionários / 4.4 Jantar</t>
  </si>
  <si>
    <t>4. Funcionários / 4.3 Lanche</t>
  </si>
  <si>
    <t>4. Funcionários / 4.2 Almoço</t>
  </si>
  <si>
    <t>4. Funcionários / 4.1 Desjejum</t>
  </si>
  <si>
    <t>3. Acompanhante / 3.6 Jantar</t>
  </si>
  <si>
    <t>3. Acompanhante / 3.5 Ceia completa</t>
  </si>
  <si>
    <t>3. Acompanhante / 3.4 Lanche</t>
  </si>
  <si>
    <t>3. Acompanhante / 3.3 Colação</t>
  </si>
  <si>
    <t>3. Acompanhante / 3.2 Almoço</t>
  </si>
  <si>
    <t>3. Acompanhante / 3.1 Desjejum</t>
  </si>
  <si>
    <t>2. Paciente Infantil / 2.7 Ceia leve</t>
  </si>
  <si>
    <t>2. Paciente Infantil / 2.6 Ceia completa</t>
  </si>
  <si>
    <t>2. Paciente Infantil / 2.5 Jantar</t>
  </si>
  <si>
    <t>2. Paciente Infantil / 2.4 Lanche</t>
  </si>
  <si>
    <t>2. Paciente Infantil / 2.3 Almoço</t>
  </si>
  <si>
    <t>2. Paciente Infantil / 2.2 Colação</t>
  </si>
  <si>
    <t>2. Paciente Infantil / 2.1 Desjejum</t>
  </si>
  <si>
    <t>1. Paciente Adulto / 1.7 Ceia leve</t>
  </si>
  <si>
    <t>1. Paciente Adulto / 1.6 Ceia completa</t>
  </si>
  <si>
    <t>1. Paciente Adulto / 1.5 Jantar</t>
  </si>
  <si>
    <t>1. Paciente Adulto / 1.4 Lanche</t>
  </si>
  <si>
    <t>1. Paciente Adulto / 1.3 Almoço</t>
  </si>
  <si>
    <t>1. Paciente Adulto / 1.2 Colação</t>
  </si>
  <si>
    <t>1. Paciente Adulto / 1.1 Desjejum</t>
  </si>
  <si>
    <t>DETALHAMENTO DESPESAS COM NUTRIÇÃO HOSPITALAR</t>
  </si>
  <si>
    <t>BLOCO 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</si>
  <si>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</si>
  <si>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HIGIENIZAÇÃO DAS ÁREAS DA UNIDADE</t>
  </si>
  <si>
    <t xml:space="preserve">CREA - BA </t>
  </si>
  <si>
    <t>VALDECI FERREIRA DA CONCEIÇÃO</t>
  </si>
  <si>
    <t>MANUTENÇÃO PREDIAL E MANUTENÇÃO CORRETIVA E PREVENTIVA DOS EQUIPAMENTOS</t>
  </si>
  <si>
    <t>IMPLANTAÇÃO DO NÚCLEO DE EDUCAÇÃO PERMANENTE (NEP) PARA VIABILIZAR TEINAMENTOS A TODA EQUIPE DE SAÚDE</t>
  </si>
  <si>
    <t>RODRIGO NOVAES SILVA</t>
  </si>
  <si>
    <t>CRESS</t>
  </si>
  <si>
    <t>VALMIRA SANTOS FERREIRA</t>
  </si>
  <si>
    <t>SERVIÇO DE ATENDIMENTO AO CLIENTE - SAC</t>
  </si>
  <si>
    <t xml:space="preserve"> COREN - BA</t>
  </si>
  <si>
    <t>COMISSÃO DA HUMANIZAÇÃO DA ASSISTENCIA</t>
  </si>
  <si>
    <t xml:space="preserve"> CRF - BA</t>
  </si>
  <si>
    <t>MARIA AUXILIADORA V. CAVALCANTE</t>
  </si>
  <si>
    <t>CRF</t>
  </si>
  <si>
    <t>COMISSÃO DE FARMÁCIA E TERAPÊUTICA</t>
  </si>
  <si>
    <t>CRM-BA</t>
  </si>
  <si>
    <t>ADRIANA ROCOBALDO</t>
  </si>
  <si>
    <t>COMISSÃO DE REVISÃO DE PRONTUÁRIOS</t>
  </si>
  <si>
    <t>COREN - BA</t>
  </si>
  <si>
    <t>JUCIANE ROCHA GUIMARÃES</t>
  </si>
  <si>
    <t>NÚCLEO DE EDUCAÇÃO PERMANENTE</t>
  </si>
  <si>
    <t>COMISSÃO DE AVALIAÇÃO E REVISÃO DE ÓBITOS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</si>
  <si>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</si>
  <si>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COMISSÃO DE AVALIAÇÃO DO PRONTUARIO DO PACIENTE</t>
  </si>
  <si>
    <t>RESOLUÇÃO COFEN Nº 593/2018 artº 4</t>
  </si>
  <si>
    <t>FACULTATIVA DEVIDO NÚMERO DE PROFISSIONAIS</t>
  </si>
  <si>
    <t>COMISSÃO DE ETICA DE ENFERMAGEM</t>
  </si>
  <si>
    <t>COMISSÃO DE ÉTICA MÉDICA</t>
  </si>
  <si>
    <t>COMISSÃO DE TRABALHO EM HUMANIZAÇÃO</t>
  </si>
  <si>
    <t>Número</t>
  </si>
  <si>
    <t>Cons./Estado</t>
  </si>
  <si>
    <t>Suplente</t>
  </si>
  <si>
    <t>Presidente / Responsável</t>
  </si>
  <si>
    <t>Informações Técnicas</t>
  </si>
  <si>
    <t>BLOCO B</t>
  </si>
  <si>
    <t>UPA S.CAETANO</t>
  </si>
  <si>
    <t>Percentual de profissionais de nível superior,sem experiencia anterior comprovada ,contratados a titulo de primeiro emprego</t>
  </si>
  <si>
    <t>Total geral de profissionais de nível superior (CLT)</t>
  </si>
  <si>
    <t>Total de profissionais de nível superior,sem experiencia anterior comprovada ,contratados a titulo de primeiro emprego</t>
  </si>
  <si>
    <t>Total</t>
  </si>
  <si>
    <t>Item</t>
  </si>
  <si>
    <t>BLOCO U - INDICADORES DE QUALIDADE (PROFISSIONAIS DE NÍVEL SUPERIOR)</t>
  </si>
  <si>
    <t>Percentual de profissionais de nível técnico,sem experiencia anterior comprovada ,contratados a titulo de primeiro emprego</t>
  </si>
  <si>
    <t>Total geral de profissionais de nível técnico</t>
  </si>
  <si>
    <t>Total de profissionais de nível técnico,sem experiencia anterior comprovada, contratados a titulo de primeiro emprego</t>
  </si>
  <si>
    <t>BLOCO U - INDICADORES DE QUALIDADE (PROFISSIONAIS DE NÍVEL TÉCNICO)</t>
  </si>
  <si>
    <t>01.568.077/0001-05 - TIPO E</t>
  </si>
  <si>
    <t>kg</t>
  </si>
  <si>
    <t>Descarte de Resíduos Hospitalares (Sólidos e Líquidos)</t>
  </si>
  <si>
    <t>01.568.077/0001-05 - TIPO A</t>
  </si>
  <si>
    <t>DETALHAMENTO DESPESAS COM DESCARTE DE RESÍDUOS SÓLIDOS E LÍQUIDOS</t>
  </si>
  <si>
    <t>Processamento de Roupa</t>
  </si>
  <si>
    <t>DETALHAMENTO DESPESAS COM LAVANDERIA</t>
  </si>
  <si>
    <t>Argônio 4.8</t>
  </si>
  <si>
    <t>m³</t>
  </si>
  <si>
    <t>Argônio 4.7</t>
  </si>
  <si>
    <t>Argônio 4.6</t>
  </si>
  <si>
    <t>Argônio 4.5</t>
  </si>
  <si>
    <t>Óxido Nitroso Medicinal</t>
  </si>
  <si>
    <t>12308450/0001-25</t>
  </si>
  <si>
    <t>Ar Comprimido Medicinal Gasoso</t>
  </si>
  <si>
    <t>Oxigênio Medicinal Líquido</t>
  </si>
  <si>
    <t>Oxigênio Medicinal Gasoso</t>
  </si>
  <si>
    <t>Frete</t>
  </si>
  <si>
    <t>Aluguel de Cilindro</t>
  </si>
  <si>
    <t>DETALHAMENTO DESPESAS COM GASES MEDICINAIS</t>
  </si>
  <si>
    <t>BLOCO E</t>
  </si>
  <si>
    <t xml:space="preserve">          </t>
  </si>
  <si>
    <t>CME</t>
  </si>
  <si>
    <t>ANALISTA ADMINISTRATIVO</t>
  </si>
  <si>
    <t>Rodrigo Novaes Silva</t>
  </si>
  <si>
    <t xml:space="preserve">Analista administrativo </t>
  </si>
  <si>
    <t>02.05 DIAGNOSTICO POR ULTRASSONOGRAFIA</t>
  </si>
  <si>
    <t>02.05. DIAGNÓSTICO POR ULTRASSONOGRAFIA</t>
  </si>
  <si>
    <t>4</t>
  </si>
  <si>
    <t>THIALLA CANDICE G. DA SILVA AMORIM</t>
  </si>
  <si>
    <t xml:space="preserve">ANALISTA ADMINISTRATIVO </t>
  </si>
  <si>
    <t>2.22</t>
  </si>
  <si>
    <t>FATURAMENTOUPAS@GMAIL.COM</t>
  </si>
  <si>
    <t>4.8</t>
  </si>
  <si>
    <t xml:space="preserve">Sup. Regulação </t>
  </si>
  <si>
    <t xml:space="preserve">NETO GERADOR </t>
  </si>
  <si>
    <t>Ana Paula Bastos</t>
  </si>
  <si>
    <t>(71) 99209-5915</t>
  </si>
  <si>
    <t>nutricaoscfabamed@gmail.com</t>
  </si>
  <si>
    <t xml:space="preserve">SUELY OLIVEIRA SANTOS TEIXEIRA </t>
  </si>
  <si>
    <t xml:space="preserve">EDUCAÇÃO PERMANENTE </t>
  </si>
  <si>
    <t>4hs</t>
  </si>
  <si>
    <t>04.861.978/0001-07</t>
  </si>
  <si>
    <t xml:space="preserve">RENAN COTINGUIBA </t>
  </si>
  <si>
    <t>40hs</t>
  </si>
  <si>
    <t>SL510SXZZV3483</t>
  </si>
  <si>
    <t xml:space="preserve">20 HS </t>
  </si>
  <si>
    <t xml:space="preserve">Assistente Departamento Pessoal </t>
  </si>
  <si>
    <t>Analista Dep Pessoal</t>
  </si>
  <si>
    <t>PLACA</t>
  </si>
  <si>
    <t>ALTO</t>
  </si>
  <si>
    <t>4.9</t>
  </si>
  <si>
    <t>( 71 ) 988236209</t>
  </si>
  <si>
    <t>RESOLUÇÃO COFEN nº 2.152/16 artº 3, letra a</t>
  </si>
  <si>
    <t>danificado</t>
  </si>
  <si>
    <t>3.48</t>
  </si>
  <si>
    <t>Líder Administrativo</t>
  </si>
  <si>
    <t>44hrs</t>
  </si>
  <si>
    <t>Téc. de Radiologia Treinee</t>
  </si>
  <si>
    <t>FERNANDA PEREIRA CAVALCANTE</t>
  </si>
  <si>
    <t>(71)99972-9257</t>
  </si>
  <si>
    <t>fernanda.cavalcante@fabamed.org.br</t>
  </si>
  <si>
    <t>(71 ) 99972-9257</t>
  </si>
  <si>
    <t>DIRETORA GERAL</t>
  </si>
  <si>
    <t>(71) 99972-9257</t>
  </si>
  <si>
    <t>Supervisor de Enfermagem</t>
  </si>
  <si>
    <t/>
  </si>
  <si>
    <t>3.49</t>
  </si>
  <si>
    <t>20hs</t>
  </si>
  <si>
    <t>Jovem Aprendiz Administrativo</t>
  </si>
  <si>
    <t>ANTÔNIO LIMA RAMOS</t>
  </si>
  <si>
    <t>NOVEMBRO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</si>
  <si>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</si>
  <si>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</si>
  <si>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</si>
  <si>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</si>
  <si>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</si>
  <si>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</si>
  <si>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</si>
  <si>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</si>
  <si>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</si>
  <si>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</si>
  <si>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</si>
  <si>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</si>
  <si>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</si>
  <si>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</si>
  <si>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</si>
  <si>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</si>
  <si>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</si>
  <si>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</si>
  <si>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</si>
  <si>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</si>
  <si>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</si>
  <si>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</si>
  <si>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</si>
  <si>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</si>
  <si>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</si>
  <si>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</si>
  <si>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</si>
  <si>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</si>
  <si>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</si>
  <si>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</si>
  <si>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</si>
  <si>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</si>
  <si>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</si>
  <si>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</si>
  <si>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</si>
  <si>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</si>
  <si>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</si>
  <si>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</si>
  <si>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</si>
  <si>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</si>
  <si>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</si>
  <si>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</si>
  <si>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</si>
  <si>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</si>
  <si>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</si>
  <si>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</si>
  <si>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</si>
  <si>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</si>
  <si>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</si>
  <si>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</si>
  <si>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</si>
  <si>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</si>
  <si>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</si>
  <si>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</si>
  <si>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</si>
  <si>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</si>
  <si>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</si>
  <si>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</si>
  <si>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</si>
  <si>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</si>
  <si>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</si>
  <si>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</si>
  <si>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</si>
  <si>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</si>
  <si>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</si>
  <si>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</si>
  <si>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</si>
  <si>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</si>
  <si>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</si>
  <si>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</si>
  <si>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</si>
  <si>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</si>
  <si>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</si>
  <si>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</si>
  <si>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t>MICHELE LIMA</t>
  </si>
  <si>
    <t>ANALISTA PREST. CONTAS JR</t>
  </si>
  <si>
    <t>71 3033-4507</t>
  </si>
  <si>
    <t>PRESTACAODECONTAS@FABAMED.ORG.BR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</si>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</sst>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#,##0.00_ ;[Red]\-#,##0.00\ "/>
    <numFmt numFmtId="183" formatCode="_-* #,##0.00_-;\-* #,##0.00_-;_-* &quot;-&quot;??_-;_-@"/>
    <numFmt numFmtId="184" formatCode="#,#00.00"/>
    <numFmt numFmtId="185" formatCode="0,000.00"/>
    <numFmt numFmtId="186" formatCode="* #,##0&quot;       &quot;;\-* #,##0&quot;       &quot;;* &quot;-       &quot;;@\ "/>
    <numFmt numFmtId="187" formatCode="* #,##0.0000&quot;       &quot;;\-* #,##0.0000&quot;       &quot;;* \-#&quot;       &quot;;@\ "/>
    <numFmt numFmtId="188" formatCode="0.0%"/>
  </numFmts>
  <fonts count="16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indexed="8"/>
      <name val="Times New Roman"/>
      <family val="1"/>
    </font>
    <font>
      <sz val="7.5"/>
      <color rgb="FF070707"/>
      <name val="Times New Roman"/>
      <family val="1"/>
    </font>
    <font>
      <sz val="7.5"/>
      <color indexed="63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FFFFFF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2"/>
      <color rgb="FFFFFFFF"/>
      <name val="Tahoma"/>
      <family val="2"/>
    </font>
    <font>
      <b/>
      <sz val="14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0"/>
      <color indexed="8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9"/>
      <color theme="1"/>
      <name val="Tahoma"/>
      <family val="2"/>
    </font>
    <font>
      <sz val="10"/>
      <name val="Arial"/>
      <family val="2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indexed="12"/>
        <bgColor indexed="39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</fills>
  <borders count="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3">
    <xf numFmtId="0" fontId="0" fillId="0" borderId="0"/>
    <xf numFmtId="165" fontId="5" fillId="0" borderId="0" applyFill="0" applyBorder="0" applyAlignment="0" applyProtection="0"/>
    <xf numFmtId="0" fontId="4" fillId="0" borderId="0"/>
    <xf numFmtId="0" fontId="13" fillId="0" borderId="0"/>
    <xf numFmtId="0" fontId="5" fillId="0" borderId="0"/>
    <xf numFmtId="0" fontId="14" fillId="0" borderId="0"/>
    <xf numFmtId="9" fontId="5" fillId="0" borderId="0" applyFill="0" applyBorder="0" applyAlignment="0" applyProtection="0"/>
    <xf numFmtId="0" fontId="15" fillId="0" borderId="8" applyNumberFormat="0" applyFill="0" applyAlignment="0" applyProtection="0"/>
    <xf numFmtId="43" fontId="4" fillId="0" borderId="0" applyFont="0" applyFill="0" applyBorder="0" applyAlignment="0" applyProtection="0"/>
    <xf numFmtId="167" fontId="5" fillId="0" borderId="0" applyFill="0" applyBorder="0" applyAlignment="0" applyProtection="0"/>
    <xf numFmtId="0" fontId="13" fillId="0" borderId="0"/>
    <xf numFmtId="0" fontId="16" fillId="0" borderId="0"/>
    <xf numFmtId="0" fontId="17" fillId="0" borderId="0"/>
    <xf numFmtId="44" fontId="17" fillId="0" borderId="0" applyFont="0" applyFill="0" applyBorder="0" applyAlignment="0" applyProtection="0"/>
    <xf numFmtId="165" fontId="17" fillId="0" borderId="0" applyFill="0" applyBorder="0" applyAlignment="0" applyProtection="0"/>
    <xf numFmtId="43" fontId="3" fillId="0" borderId="0" applyFont="0" applyFill="0" applyBorder="0" applyAlignment="0" applyProtection="0"/>
    <xf numFmtId="0" fontId="52" fillId="0" borderId="0"/>
    <xf numFmtId="0" fontId="54" fillId="0" borderId="0" applyNumberFormat="0" applyFill="0" applyBorder="0" applyProtection="0"/>
    <xf numFmtId="176" fontId="5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5" fillId="0" borderId="0"/>
    <xf numFmtId="0" fontId="2" fillId="0" borderId="0"/>
    <xf numFmtId="186" fontId="5" fillId="0" borderId="0" applyFill="0" applyBorder="0" applyAlignment="0" applyProtection="0"/>
    <xf numFmtId="0" fontId="134" fillId="0" borderId="0"/>
    <xf numFmtId="167" fontId="134" fillId="0" borderId="0" applyBorder="0" applyProtection="0"/>
    <xf numFmtId="0" fontId="135" fillId="25" borderId="0" applyBorder="0" applyProtection="0"/>
    <xf numFmtId="0" fontId="135" fillId="26" borderId="0" applyBorder="0" applyProtection="0"/>
    <xf numFmtId="0" fontId="136" fillId="27" borderId="0" applyBorder="0" applyProtection="0"/>
    <xf numFmtId="0" fontId="136" fillId="0" borderId="0" applyBorder="0" applyProtection="0"/>
    <xf numFmtId="0" fontId="137" fillId="28" borderId="0" applyBorder="0" applyProtection="0"/>
    <xf numFmtId="0" fontId="138" fillId="29" borderId="0" applyBorder="0" applyProtection="0"/>
    <xf numFmtId="0" fontId="139" fillId="0" borderId="0" applyBorder="0" applyProtection="0"/>
    <xf numFmtId="0" fontId="140" fillId="30" borderId="0" applyBorder="0" applyProtection="0"/>
    <xf numFmtId="0" fontId="141" fillId="0" borderId="0" applyBorder="0" applyProtection="0"/>
    <xf numFmtId="0" fontId="142" fillId="0" borderId="0" applyBorder="0" applyProtection="0"/>
    <xf numFmtId="0" fontId="143" fillId="0" borderId="0" applyBorder="0" applyProtection="0"/>
    <xf numFmtId="44" fontId="16" fillId="0" borderId="0" applyFont="0" applyFill="0" applyBorder="0" applyAlignment="0" applyProtection="0"/>
    <xf numFmtId="0" fontId="144" fillId="31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5" fillId="31" borderId="55" applyProtection="0"/>
    <xf numFmtId="0" fontId="134" fillId="0" borderId="0" applyBorder="0" applyProtection="0"/>
    <xf numFmtId="0" fontId="134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7" fillId="0" borderId="0" applyBorder="0" applyProtection="0"/>
    <xf numFmtId="0" fontId="152" fillId="0" borderId="0" applyNumberFormat="0" applyFill="0" applyBorder="0" applyAlignment="0" applyProtection="0"/>
    <xf numFmtId="186" fontId="134" fillId="0" borderId="0" applyBorder="0" applyProtection="0"/>
  </cellStyleXfs>
  <cellXfs count="743">
    <xf numFmtId="0" fontId="0" fillId="0" borderId="0" xfId="0"/>
    <xf numFmtId="0" fontId="7" fillId="2" borderId="0" xfId="0" applyFont="1" applyFill="1" applyAlignment="1" applyProtection="1">
      <alignment horizontal="right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49" fontId="25" fillId="2" borderId="0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28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right" vertical="center"/>
      <protection hidden="1"/>
    </xf>
    <xf numFmtId="0" fontId="29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49" fontId="20" fillId="2" borderId="0" xfId="1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31" fillId="0" borderId="0" xfId="4" applyFont="1"/>
    <xf numFmtId="0" fontId="31" fillId="0" borderId="0" xfId="5" applyFont="1"/>
    <xf numFmtId="0" fontId="32" fillId="0" borderId="0" xfId="5" applyFont="1" applyAlignment="1" applyProtection="1">
      <alignment horizontal="center"/>
      <protection hidden="1"/>
    </xf>
    <xf numFmtId="0" fontId="33" fillId="6" borderId="0" xfId="5" applyFont="1" applyFill="1" applyBorder="1" applyAlignment="1" applyProtection="1">
      <alignment horizontal="right" vertical="center"/>
      <protection hidden="1"/>
    </xf>
    <xf numFmtId="1" fontId="33" fillId="7" borderId="9" xfId="5" applyNumberFormat="1" applyFont="1" applyFill="1" applyBorder="1" applyAlignment="1" applyProtection="1">
      <alignment horizontal="center" vertical="center"/>
      <protection locked="0"/>
    </xf>
    <xf numFmtId="0" fontId="34" fillId="0" borderId="0" xfId="5" applyFont="1" applyAlignment="1" applyProtection="1">
      <alignment horizontal="center"/>
      <protection hidden="1"/>
    </xf>
    <xf numFmtId="0" fontId="33" fillId="0" borderId="0" xfId="5" applyFont="1" applyAlignment="1" applyProtection="1">
      <alignment horizontal="right" vertical="center"/>
      <protection hidden="1"/>
    </xf>
    <xf numFmtId="49" fontId="33" fillId="7" borderId="10" xfId="5" applyNumberFormat="1" applyFont="1" applyFill="1" applyBorder="1" applyAlignment="1" applyProtection="1">
      <alignment horizontal="center" vertical="center"/>
      <protection locked="0"/>
    </xf>
    <xf numFmtId="0" fontId="31" fillId="0" borderId="0" xfId="4" applyFont="1" applyAlignment="1">
      <alignment horizontal="center" vertical="center"/>
    </xf>
    <xf numFmtId="3" fontId="35" fillId="6" borderId="0" xfId="5" applyNumberFormat="1" applyFont="1" applyFill="1" applyBorder="1" applyAlignment="1" applyProtection="1">
      <alignment horizontal="center" vertical="center"/>
      <protection hidden="1"/>
    </xf>
    <xf numFmtId="3" fontId="35" fillId="6" borderId="0" xfId="5" applyNumberFormat="1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0" fontId="31" fillId="6" borderId="0" xfId="4" applyFont="1" applyFill="1" applyBorder="1" applyAlignment="1">
      <alignment horizontal="center" vertical="center"/>
    </xf>
    <xf numFmtId="0" fontId="36" fillId="8" borderId="13" xfId="4" applyFont="1" applyFill="1" applyBorder="1" applyAlignment="1">
      <alignment horizontal="center" vertical="center" wrapText="1"/>
    </xf>
    <xf numFmtId="0" fontId="36" fillId="8" borderId="17" xfId="4" applyFont="1" applyFill="1" applyBorder="1" applyAlignment="1">
      <alignment horizontal="center" vertical="center" wrapText="1"/>
    </xf>
    <xf numFmtId="0" fontId="36" fillId="8" borderId="12" xfId="4" applyFont="1" applyFill="1" applyBorder="1" applyAlignment="1">
      <alignment horizontal="center" vertical="center" wrapText="1"/>
    </xf>
    <xf numFmtId="0" fontId="36" fillId="8" borderId="11" xfId="4" applyFont="1" applyFill="1" applyBorder="1" applyAlignment="1">
      <alignment horizontal="center" vertical="center" wrapText="1"/>
    </xf>
    <xf numFmtId="0" fontId="35" fillId="9" borderId="13" xfId="5" applyFont="1" applyFill="1" applyBorder="1" applyAlignment="1">
      <alignment horizontal="center" wrapText="1"/>
    </xf>
    <xf numFmtId="0" fontId="37" fillId="9" borderId="13" xfId="5" applyFont="1" applyFill="1" applyBorder="1" applyAlignment="1">
      <alignment wrapText="1"/>
    </xf>
    <xf numFmtId="14" fontId="37" fillId="7" borderId="15" xfId="4" applyNumberFormat="1" applyFont="1" applyFill="1" applyBorder="1" applyAlignment="1" applyProtection="1">
      <alignment horizontal="center"/>
      <protection locked="0"/>
    </xf>
    <xf numFmtId="0" fontId="38" fillId="11" borderId="15" xfId="5" applyFont="1" applyFill="1" applyBorder="1" applyAlignment="1">
      <alignment horizontal="center" vertical="top" wrapText="1"/>
    </xf>
    <xf numFmtId="0" fontId="39" fillId="11" borderId="13" xfId="5" applyFont="1" applyFill="1" applyBorder="1" applyAlignment="1">
      <alignment horizontal="center" vertical="top" wrapText="1"/>
    </xf>
    <xf numFmtId="168" fontId="40" fillId="11" borderId="13" xfId="5" applyNumberFormat="1" applyFont="1" applyFill="1" applyBorder="1" applyAlignment="1">
      <alignment horizontal="left" vertical="top" indent="1" shrinkToFit="1"/>
    </xf>
    <xf numFmtId="3" fontId="37" fillId="7" borderId="13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center"/>
      <protection locked="0"/>
    </xf>
    <xf numFmtId="0" fontId="38" fillId="11" borderId="13" xfId="5" applyFont="1" applyFill="1" applyBorder="1" applyAlignment="1">
      <alignment horizontal="center" vertical="center" wrapText="1"/>
    </xf>
    <xf numFmtId="0" fontId="37" fillId="7" borderId="15" xfId="4" applyFont="1" applyFill="1" applyBorder="1" applyAlignment="1" applyProtection="1">
      <alignment horizontal="center"/>
      <protection locked="0"/>
    </xf>
    <xf numFmtId="170" fontId="37" fillId="7" borderId="20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left"/>
      <protection locked="0"/>
    </xf>
    <xf numFmtId="0" fontId="37" fillId="7" borderId="14" xfId="4" applyFont="1" applyFill="1" applyBorder="1" applyAlignment="1" applyProtection="1">
      <alignment horizontal="left"/>
      <protection locked="0"/>
    </xf>
    <xf numFmtId="0" fontId="37" fillId="11" borderId="20" xfId="5" applyFont="1" applyFill="1" applyBorder="1" applyAlignment="1">
      <alignment horizontal="center" vertical="center"/>
    </xf>
    <xf numFmtId="0" fontId="39" fillId="11" borderId="15" xfId="5" applyFont="1" applyFill="1" applyBorder="1" applyAlignment="1">
      <alignment horizontal="center" vertical="top" wrapText="1"/>
    </xf>
    <xf numFmtId="0" fontId="38" fillId="11" borderId="13" xfId="5" applyFont="1" applyFill="1" applyBorder="1" applyAlignment="1">
      <alignment horizontal="center" vertical="top" wrapText="1"/>
    </xf>
    <xf numFmtId="0" fontId="44" fillId="11" borderId="13" xfId="5" applyFont="1" applyFill="1" applyBorder="1" applyAlignment="1">
      <alignment horizontal="center" vertical="top" wrapText="1"/>
    </xf>
    <xf numFmtId="0" fontId="37" fillId="7" borderId="16" xfId="4" applyFont="1" applyFill="1" applyBorder="1" applyAlignment="1" applyProtection="1">
      <alignment horizontal="center"/>
      <protection locked="0"/>
    </xf>
    <xf numFmtId="171" fontId="43" fillId="11" borderId="13" xfId="5" applyNumberFormat="1" applyFont="1" applyFill="1" applyBorder="1" applyAlignment="1">
      <alignment horizontal="center"/>
    </xf>
    <xf numFmtId="170" fontId="37" fillId="7" borderId="15" xfId="4" applyNumberFormat="1" applyFont="1" applyFill="1" applyBorder="1" applyAlignment="1" applyProtection="1">
      <alignment horizontal="center"/>
      <protection locked="0"/>
    </xf>
    <xf numFmtId="0" fontId="37" fillId="7" borderId="0" xfId="4" applyFont="1" applyFill="1" applyBorder="1" applyAlignment="1" applyProtection="1">
      <alignment horizontal="center"/>
      <protection locked="0"/>
    </xf>
    <xf numFmtId="0" fontId="43" fillId="11" borderId="13" xfId="5" applyFont="1" applyFill="1" applyBorder="1" applyAlignment="1">
      <alignment horizontal="center"/>
    </xf>
    <xf numFmtId="164" fontId="43" fillId="7" borderId="14" xfId="13" applyNumberFormat="1" applyFont="1" applyFill="1" applyBorder="1" applyAlignment="1">
      <alignment horizontal="center"/>
    </xf>
    <xf numFmtId="164" fontId="43" fillId="7" borderId="13" xfId="13" applyNumberFormat="1" applyFont="1" applyFill="1" applyBorder="1" applyAlignment="1">
      <alignment horizontal="center" vertical="center"/>
    </xf>
    <xf numFmtId="0" fontId="37" fillId="7" borderId="13" xfId="4" applyFont="1" applyFill="1" applyBorder="1" applyAlignment="1">
      <alignment horizontal="center"/>
    </xf>
    <xf numFmtId="0" fontId="37" fillId="12" borderId="13" xfId="5" applyFont="1" applyFill="1" applyBorder="1" applyAlignment="1">
      <alignment wrapText="1"/>
    </xf>
    <xf numFmtId="0" fontId="44" fillId="11" borderId="13" xfId="5" applyFont="1" applyFill="1" applyBorder="1" applyAlignment="1">
      <alignment horizontal="center" vertical="center" wrapText="1"/>
    </xf>
    <xf numFmtId="0" fontId="37" fillId="7" borderId="14" xfId="4" applyFont="1" applyFill="1" applyBorder="1" applyAlignment="1" applyProtection="1">
      <alignment horizontal="center"/>
      <protection locked="0"/>
    </xf>
    <xf numFmtId="3" fontId="37" fillId="7" borderId="14" xfId="4" applyNumberFormat="1" applyFont="1" applyFill="1" applyBorder="1" applyAlignment="1" applyProtection="1">
      <alignment horizontal="center"/>
      <protection locked="0"/>
    </xf>
    <xf numFmtId="0" fontId="37" fillId="7" borderId="12" xfId="4" applyFont="1" applyFill="1" applyBorder="1" applyAlignment="1" applyProtection="1">
      <alignment horizontal="center"/>
      <protection locked="0"/>
    </xf>
    <xf numFmtId="0" fontId="46" fillId="11" borderId="13" xfId="5" applyFont="1" applyFill="1" applyBorder="1" applyAlignment="1">
      <alignment horizontal="center" vertical="top" wrapText="1"/>
    </xf>
    <xf numFmtId="173" fontId="37" fillId="7" borderId="20" xfId="4" applyNumberFormat="1" applyFont="1" applyFill="1" applyBorder="1" applyAlignment="1" applyProtection="1">
      <alignment horizontal="center" vertical="center"/>
      <protection locked="0"/>
    </xf>
    <xf numFmtId="164" fontId="43" fillId="7" borderId="14" xfId="13" applyNumberFormat="1" applyFont="1" applyFill="1" applyBorder="1" applyAlignment="1">
      <alignment horizontal="center" wrapText="1"/>
    </xf>
    <xf numFmtId="164" fontId="37" fillId="7" borderId="13" xfId="13" applyNumberFormat="1" applyFont="1" applyFill="1" applyBorder="1" applyAlignment="1">
      <alignment horizontal="center" vertical="center"/>
    </xf>
    <xf numFmtId="164" fontId="37" fillId="7" borderId="14" xfId="13" applyNumberFormat="1" applyFont="1" applyFill="1" applyBorder="1" applyAlignment="1">
      <alignment horizontal="center"/>
    </xf>
    <xf numFmtId="164" fontId="37" fillId="7" borderId="14" xfId="13" applyNumberFormat="1" applyFont="1" applyFill="1" applyBorder="1" applyAlignment="1">
      <alignment horizontal="center" wrapText="1"/>
    </xf>
    <xf numFmtId="174" fontId="48" fillId="11" borderId="13" xfId="5" applyNumberFormat="1" applyFont="1" applyFill="1" applyBorder="1" applyAlignment="1">
      <alignment horizontal="center" vertical="top" shrinkToFit="1"/>
    </xf>
    <xf numFmtId="175" fontId="48" fillId="11" borderId="13" xfId="5" applyNumberFormat="1" applyFont="1" applyFill="1" applyBorder="1" applyAlignment="1">
      <alignment horizontal="center" vertical="top" shrinkToFit="1"/>
    </xf>
    <xf numFmtId="0" fontId="48" fillId="11" borderId="13" xfId="5" applyFont="1" applyFill="1" applyBorder="1" applyAlignment="1">
      <alignment horizontal="center" vertical="top" wrapText="1"/>
    </xf>
    <xf numFmtId="0" fontId="37" fillId="7" borderId="13" xfId="4" applyFont="1" applyFill="1" applyBorder="1" applyAlignment="1" applyProtection="1">
      <alignment horizontal="center" wrapText="1"/>
      <protection locked="0"/>
    </xf>
    <xf numFmtId="169" fontId="37" fillId="7" borderId="17" xfId="4" applyNumberFormat="1" applyFont="1" applyFill="1" applyBorder="1" applyAlignment="1" applyProtection="1">
      <alignment horizontal="center"/>
      <protection locked="0"/>
    </xf>
    <xf numFmtId="170" fontId="43" fillId="11" borderId="13" xfId="5" applyNumberFormat="1" applyFont="1" applyFill="1" applyBorder="1" applyAlignment="1">
      <alignment horizontal="center"/>
    </xf>
    <xf numFmtId="169" fontId="37" fillId="7" borderId="15" xfId="4" applyNumberFormat="1" applyFont="1" applyFill="1" applyBorder="1" applyAlignment="1" applyProtection="1">
      <alignment horizontal="center"/>
      <protection locked="0"/>
    </xf>
    <xf numFmtId="0" fontId="31" fillId="6" borderId="0" xfId="4" applyFont="1" applyFill="1" applyBorder="1"/>
    <xf numFmtId="171" fontId="49" fillId="0" borderId="25" xfId="5" applyNumberFormat="1" applyFont="1" applyBorder="1"/>
    <xf numFmtId="165" fontId="50" fillId="6" borderId="0" xfId="14" applyFont="1" applyFill="1" applyBorder="1"/>
    <xf numFmtId="43" fontId="33" fillId="6" borderId="0" xfId="15" applyFont="1" applyFill="1" applyBorder="1" applyAlignment="1">
      <alignment vertical="center"/>
    </xf>
    <xf numFmtId="0" fontId="49" fillId="0" borderId="0" xfId="5" applyFont="1"/>
    <xf numFmtId="0" fontId="51" fillId="6" borderId="0" xfId="5" applyFont="1" applyFill="1" applyBorder="1" applyAlignment="1">
      <alignment horizontal="left"/>
    </xf>
    <xf numFmtId="4" fontId="51" fillId="6" borderId="0" xfId="14" applyNumberFormat="1" applyFont="1" applyFill="1" applyBorder="1"/>
    <xf numFmtId="49" fontId="50" fillId="6" borderId="0" xfId="14" applyNumberFormat="1" applyFont="1" applyFill="1" applyBorder="1" applyAlignment="1">
      <alignment horizontal="center"/>
    </xf>
    <xf numFmtId="0" fontId="33" fillId="6" borderId="0" xfId="5" applyFont="1" applyFill="1" applyBorder="1" applyAlignment="1">
      <alignment horizontal="right"/>
    </xf>
    <xf numFmtId="172" fontId="53" fillId="6" borderId="0" xfId="5" applyNumberFormat="1" applyFont="1" applyFill="1" applyBorder="1" applyAlignment="1">
      <alignment horizontal="right" vertical="center"/>
    </xf>
    <xf numFmtId="172" fontId="53" fillId="6" borderId="0" xfId="5" applyNumberFormat="1" applyFont="1" applyFill="1" applyBorder="1" applyAlignment="1">
      <alignment horizontal="center" vertical="center"/>
    </xf>
    <xf numFmtId="171" fontId="31" fillId="6" borderId="0" xfId="4" applyNumberFormat="1" applyFont="1" applyFill="1" applyBorder="1"/>
    <xf numFmtId="0" fontId="31" fillId="0" borderId="0" xfId="4" applyFont="1" applyProtection="1">
      <protection hidden="1"/>
    </xf>
    <xf numFmtId="0" fontId="31" fillId="6" borderId="0" xfId="4" applyFont="1" applyFill="1" applyBorder="1" applyProtection="1">
      <protection hidden="1"/>
    </xf>
    <xf numFmtId="171" fontId="31" fillId="6" borderId="0" xfId="4" applyNumberFormat="1" applyFont="1" applyFill="1" applyBorder="1" applyProtection="1">
      <protection hidden="1"/>
    </xf>
    <xf numFmtId="171" fontId="31" fillId="0" borderId="0" xfId="4" applyNumberFormat="1" applyFont="1"/>
    <xf numFmtId="0" fontId="56" fillId="0" borderId="0" xfId="4" applyFont="1"/>
    <xf numFmtId="3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56" fillId="2" borderId="0" xfId="4" applyFont="1" applyFill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58" fillId="4" borderId="5" xfId="4" applyFont="1" applyFill="1" applyBorder="1" applyAlignment="1">
      <alignment horizontal="center" vertical="center" wrapText="1"/>
    </xf>
    <xf numFmtId="0" fontId="58" fillId="4" borderId="6" xfId="4" applyFont="1" applyFill="1" applyBorder="1" applyAlignment="1">
      <alignment horizontal="center" vertical="center" wrapText="1"/>
    </xf>
    <xf numFmtId="0" fontId="56" fillId="2" borderId="0" xfId="4" applyFont="1" applyFill="1" applyAlignment="1">
      <alignment wrapText="1"/>
    </xf>
    <xf numFmtId="0" fontId="56" fillId="0" borderId="0" xfId="4" applyFont="1" applyAlignment="1">
      <alignment wrapText="1"/>
    </xf>
    <xf numFmtId="0" fontId="11" fillId="5" borderId="4" xfId="0" applyFont="1" applyFill="1" applyBorder="1" applyAlignment="1">
      <alignment horizontal="center" wrapText="1"/>
    </xf>
    <xf numFmtId="169" fontId="8" fillId="3" borderId="26" xfId="4" applyNumberFormat="1" applyFont="1" applyFill="1" applyBorder="1" applyAlignment="1" applyProtection="1">
      <alignment horizontal="center"/>
      <protection locked="0"/>
    </xf>
    <xf numFmtId="0" fontId="8" fillId="3" borderId="5" xfId="4" applyFont="1" applyFill="1" applyBorder="1" applyAlignment="1" applyProtection="1">
      <alignment horizontal="center"/>
      <protection locked="0"/>
    </xf>
    <xf numFmtId="1" fontId="8" fillId="3" borderId="4" xfId="4" applyNumberFormat="1" applyFont="1" applyFill="1" applyBorder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6" xfId="4" applyFont="1" applyFill="1" applyBorder="1" applyAlignment="1" applyProtection="1">
      <alignment horizontal="center"/>
      <protection locked="0"/>
    </xf>
    <xf numFmtId="0" fontId="56" fillId="2" borderId="0" xfId="4" applyFont="1" applyFill="1"/>
    <xf numFmtId="169" fontId="8" fillId="3" borderId="5" xfId="4" applyNumberFormat="1" applyFont="1" applyFill="1" applyBorder="1" applyAlignment="1" applyProtection="1">
      <alignment horizontal="center"/>
      <protection locked="0"/>
    </xf>
    <xf numFmtId="1" fontId="8" fillId="3" borderId="5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alignment horizontal="center"/>
      <protection locked="0"/>
    </xf>
    <xf numFmtId="1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7" xfId="4" applyFont="1" applyFill="1" applyBorder="1" applyAlignment="1" applyProtection="1">
      <alignment horizontal="center"/>
      <protection locked="0"/>
    </xf>
    <xf numFmtId="166" fontId="8" fillId="3" borderId="4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protection locked="0"/>
    </xf>
    <xf numFmtId="169" fontId="8" fillId="3" borderId="5" xfId="4" applyNumberFormat="1" applyFont="1" applyFill="1" applyBorder="1" applyAlignment="1" applyProtection="1">
      <alignment horizontal="center" wrapText="1"/>
      <protection locked="0"/>
    </xf>
    <xf numFmtId="165" fontId="22" fillId="2" borderId="0" xfId="1" applyFont="1" applyFill="1" applyBorder="1" applyAlignment="1" applyProtection="1"/>
    <xf numFmtId="49" fontId="14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" fontId="8" fillId="3" borderId="5" xfId="4" applyNumberFormat="1" applyFont="1" applyFill="1" applyBorder="1" applyAlignment="1" applyProtection="1">
      <alignment horizontal="center"/>
      <protection locked="0"/>
    </xf>
    <xf numFmtId="0" fontId="60" fillId="0" borderId="0" xfId="20" applyFont="1" applyAlignment="1"/>
    <xf numFmtId="0" fontId="61" fillId="0" borderId="0" xfId="20" applyFont="1"/>
    <xf numFmtId="4" fontId="62" fillId="0" borderId="0" xfId="20" applyNumberFormat="1" applyFont="1"/>
    <xf numFmtId="4" fontId="62" fillId="6" borderId="0" xfId="20" applyNumberFormat="1" applyFont="1" applyFill="1" applyBorder="1"/>
    <xf numFmtId="4" fontId="63" fillId="6" borderId="0" xfId="20" applyNumberFormat="1" applyFont="1" applyFill="1" applyBorder="1"/>
    <xf numFmtId="0" fontId="63" fillId="6" borderId="0" xfId="20" applyFont="1" applyFill="1" applyBorder="1"/>
    <xf numFmtId="49" fontId="62" fillId="0" borderId="0" xfId="20" applyNumberFormat="1" applyFont="1" applyAlignment="1">
      <alignment horizontal="center"/>
    </xf>
    <xf numFmtId="49" fontId="62" fillId="6" borderId="0" xfId="20" applyNumberFormat="1" applyFont="1" applyFill="1" applyBorder="1" applyAlignment="1">
      <alignment horizontal="center"/>
    </xf>
    <xf numFmtId="0" fontId="63" fillId="0" borderId="0" xfId="20" applyFont="1" applyAlignment="1">
      <alignment horizontal="center" vertical="center" wrapText="1"/>
    </xf>
    <xf numFmtId="49" fontId="63" fillId="6" borderId="0" xfId="20" applyNumberFormat="1" applyFont="1" applyFill="1" applyBorder="1" applyAlignment="1">
      <alignment horizontal="right"/>
    </xf>
    <xf numFmtId="4" fontId="67" fillId="6" borderId="0" xfId="20" applyNumberFormat="1" applyFont="1" applyFill="1" applyBorder="1"/>
    <xf numFmtId="0" fontId="67" fillId="6" borderId="0" xfId="20" applyFont="1" applyFill="1" applyBorder="1" applyAlignment="1">
      <alignment horizontal="left"/>
    </xf>
    <xf numFmtId="177" fontId="62" fillId="6" borderId="0" xfId="20" applyNumberFormat="1" applyFont="1" applyFill="1" applyBorder="1"/>
    <xf numFmtId="177" fontId="63" fillId="0" borderId="0" xfId="20" applyNumberFormat="1" applyFont="1" applyAlignment="1">
      <alignment horizontal="left" vertical="center"/>
    </xf>
    <xf numFmtId="49" fontId="66" fillId="0" borderId="13" xfId="20" applyNumberFormat="1" applyFont="1" applyBorder="1" applyAlignment="1">
      <alignment horizontal="center" vertical="center"/>
    </xf>
    <xf numFmtId="1" fontId="63" fillId="6" borderId="0" xfId="20" applyNumberFormat="1" applyFont="1" applyFill="1" applyBorder="1" applyAlignment="1">
      <alignment horizontal="center"/>
    </xf>
    <xf numFmtId="4" fontId="63" fillId="6" borderId="29" xfId="20" applyNumberFormat="1" applyFont="1" applyFill="1" applyBorder="1" applyAlignment="1">
      <alignment horizontal="left" vertical="center"/>
    </xf>
    <xf numFmtId="49" fontId="63" fillId="6" borderId="0" xfId="20" applyNumberFormat="1" applyFont="1" applyFill="1" applyBorder="1" applyAlignment="1">
      <alignment horizontal="center" vertical="center"/>
    </xf>
    <xf numFmtId="4" fontId="63" fillId="6" borderId="0" xfId="20" applyNumberFormat="1" applyFont="1" applyFill="1" applyBorder="1" applyAlignment="1">
      <alignment vertical="center" wrapText="1"/>
    </xf>
    <xf numFmtId="178" fontId="62" fillId="6" borderId="0" xfId="20" applyNumberFormat="1" applyFont="1" applyFill="1" applyBorder="1" applyAlignment="1">
      <alignment horizontal="center" vertical="center"/>
    </xf>
    <xf numFmtId="0" fontId="63" fillId="0" borderId="0" xfId="20" applyFont="1" applyAlignment="1">
      <alignment horizontal="center" vertical="center"/>
    </xf>
    <xf numFmtId="49" fontId="63" fillId="0" borderId="0" xfId="20" applyNumberFormat="1" applyFont="1" applyAlignment="1">
      <alignment horizontal="center" vertical="center"/>
    </xf>
    <xf numFmtId="0" fontId="63" fillId="0" borderId="14" xfId="20" applyFont="1" applyBorder="1" applyAlignment="1">
      <alignment horizontal="left" vertical="center" wrapText="1"/>
    </xf>
    <xf numFmtId="49" fontId="62" fillId="0" borderId="13" xfId="20" applyNumberFormat="1" applyFont="1" applyBorder="1" applyAlignment="1">
      <alignment horizontal="center" vertical="center"/>
    </xf>
    <xf numFmtId="3" fontId="63" fillId="0" borderId="0" xfId="20" applyNumberFormat="1" applyFont="1" applyAlignment="1">
      <alignment horizontal="center" vertical="center"/>
    </xf>
    <xf numFmtId="49" fontId="62" fillId="6" borderId="0" xfId="20" applyNumberFormat="1" applyFont="1" applyFill="1" applyBorder="1" applyAlignment="1">
      <alignment horizontal="center" vertical="center"/>
    </xf>
    <xf numFmtId="177" fontId="63" fillId="6" borderId="0" xfId="20" applyNumberFormat="1" applyFont="1" applyFill="1" applyBorder="1" applyAlignment="1">
      <alignment horizontal="center" vertical="center" wrapText="1"/>
    </xf>
    <xf numFmtId="4" fontId="63" fillId="6" borderId="0" xfId="20" applyNumberFormat="1" applyFont="1" applyFill="1" applyBorder="1" applyAlignment="1">
      <alignment horizontal="center" vertical="center"/>
    </xf>
    <xf numFmtId="4" fontId="63" fillId="0" borderId="29" xfId="20" applyNumberFormat="1" applyFont="1" applyBorder="1" applyAlignment="1">
      <alignment horizontal="left"/>
    </xf>
    <xf numFmtId="49" fontId="63" fillId="6" borderId="0" xfId="20" applyNumberFormat="1" applyFont="1" applyFill="1" applyBorder="1" applyAlignment="1">
      <alignment horizontal="center"/>
    </xf>
    <xf numFmtId="4" fontId="67" fillId="6" borderId="0" xfId="20" applyNumberFormat="1" applyFont="1" applyFill="1" applyBorder="1" applyAlignment="1">
      <alignment horizontal="center" vertical="center"/>
    </xf>
    <xf numFmtId="1" fontId="62" fillId="6" borderId="0" xfId="20" applyNumberFormat="1" applyFont="1" applyFill="1" applyBorder="1" applyAlignment="1">
      <alignment horizontal="center"/>
    </xf>
    <xf numFmtId="49" fontId="63" fillId="17" borderId="0" xfId="20" applyNumberFormat="1" applyFont="1" applyFill="1" applyBorder="1" applyAlignment="1">
      <alignment horizontal="center" vertical="center" wrapText="1"/>
    </xf>
    <xf numFmtId="0" fontId="63" fillId="0" borderId="13" xfId="20" applyFont="1" applyBorder="1" applyAlignment="1">
      <alignment horizontal="left" vertical="center"/>
    </xf>
    <xf numFmtId="49" fontId="63" fillId="0" borderId="13" xfId="20" applyNumberFormat="1" applyFont="1" applyBorder="1" applyAlignment="1">
      <alignment horizontal="center" vertical="center"/>
    </xf>
    <xf numFmtId="0" fontId="63" fillId="0" borderId="13" xfId="20" applyFont="1" applyBorder="1" applyAlignment="1">
      <alignment vertical="center"/>
    </xf>
    <xf numFmtId="49" fontId="63" fillId="0" borderId="13" xfId="20" applyNumberFormat="1" applyFont="1" applyBorder="1" applyAlignment="1">
      <alignment horizontal="center"/>
    </xf>
    <xf numFmtId="4" fontId="71" fillId="6" borderId="0" xfId="20" applyNumberFormat="1" applyFont="1" applyFill="1" applyBorder="1"/>
    <xf numFmtId="4" fontId="72" fillId="6" borderId="0" xfId="20" applyNumberFormat="1" applyFont="1" applyFill="1" applyBorder="1"/>
    <xf numFmtId="0" fontId="73" fillId="6" borderId="0" xfId="20" applyFont="1" applyFill="1" applyBorder="1" applyAlignment="1">
      <alignment horizontal="center" vertical="center"/>
    </xf>
    <xf numFmtId="49" fontId="73" fillId="6" borderId="0" xfId="20" applyNumberFormat="1" applyFont="1" applyFill="1" applyBorder="1" applyAlignment="1">
      <alignment horizontal="center" vertical="center"/>
    </xf>
    <xf numFmtId="0" fontId="71" fillId="6" borderId="0" xfId="20" applyFont="1" applyFill="1" applyBorder="1"/>
    <xf numFmtId="0" fontId="66" fillId="0" borderId="0" xfId="20" applyFont="1" applyAlignment="1">
      <alignment horizontal="right" vertical="center"/>
    </xf>
    <xf numFmtId="0" fontId="75" fillId="6" borderId="0" xfId="20" applyFont="1" applyFill="1" applyBorder="1" applyAlignment="1">
      <alignment horizontal="center" vertical="center" wrapText="1"/>
    </xf>
    <xf numFmtId="1" fontId="66" fillId="14" borderId="9" xfId="20" applyNumberFormat="1" applyFont="1" applyFill="1" applyBorder="1" applyAlignment="1">
      <alignment horizontal="center" vertical="center"/>
    </xf>
    <xf numFmtId="0" fontId="66" fillId="6" borderId="0" xfId="20" applyFont="1" applyFill="1" applyBorder="1" applyAlignment="1">
      <alignment horizontal="right" vertical="center"/>
    </xf>
    <xf numFmtId="0" fontId="71" fillId="0" borderId="0" xfId="20" applyFont="1"/>
    <xf numFmtId="0" fontId="78" fillId="6" borderId="0" xfId="20" applyFont="1" applyFill="1" applyBorder="1"/>
    <xf numFmtId="49" fontId="71" fillId="6" borderId="0" xfId="20" applyNumberFormat="1" applyFont="1" applyFill="1" applyBorder="1" applyAlignment="1">
      <alignment horizontal="center"/>
    </xf>
    <xf numFmtId="0" fontId="52" fillId="0" borderId="0" xfId="16"/>
    <xf numFmtId="0" fontId="79" fillId="0" borderId="0" xfId="16" applyFont="1"/>
    <xf numFmtId="0" fontId="30" fillId="0" borderId="0" xfId="16" applyFont="1" applyFill="1" applyBorder="1" applyAlignment="1" applyProtection="1">
      <alignment vertical="center" wrapText="1"/>
      <protection locked="0"/>
    </xf>
    <xf numFmtId="0" fontId="30" fillId="0" borderId="0" xfId="16" applyFont="1" applyFill="1" applyBorder="1" applyAlignment="1" applyProtection="1">
      <alignment horizontal="center" vertical="center" wrapText="1"/>
      <protection locked="0"/>
    </xf>
    <xf numFmtId="0" fontId="79" fillId="2" borderId="0" xfId="16" applyFont="1" applyFill="1" applyBorder="1" applyAlignment="1" applyProtection="1">
      <alignment horizontal="right" vertical="center"/>
      <protection hidden="1"/>
    </xf>
    <xf numFmtId="0" fontId="80" fillId="0" borderId="0" xfId="16" applyFont="1" applyFill="1" applyBorder="1" applyAlignment="1" applyProtection="1">
      <alignment vertical="center" wrapText="1"/>
      <protection locked="0"/>
    </xf>
    <xf numFmtId="0" fontId="80" fillId="0" borderId="0" xfId="16" applyFont="1" applyFill="1" applyBorder="1" applyAlignment="1" applyProtection="1">
      <alignment horizontal="center" vertical="center" wrapText="1"/>
      <protection locked="0"/>
    </xf>
    <xf numFmtId="0" fontId="82" fillId="2" borderId="0" xfId="16" applyFont="1" applyFill="1" applyProtection="1">
      <protection hidden="1"/>
    </xf>
    <xf numFmtId="0" fontId="82" fillId="2" borderId="0" xfId="16" applyFont="1" applyFill="1" applyBorder="1" applyAlignment="1" applyProtection="1">
      <alignment horizontal="center"/>
      <protection hidden="1"/>
    </xf>
    <xf numFmtId="0" fontId="79" fillId="2" borderId="0" xfId="16" applyFont="1" applyFill="1" applyAlignment="1" applyProtection="1">
      <protection hidden="1"/>
    </xf>
    <xf numFmtId="0" fontId="83" fillId="2" borderId="0" xfId="16" applyFont="1" applyFill="1" applyAlignment="1" applyProtection="1">
      <alignment horizontal="center"/>
      <protection hidden="1"/>
    </xf>
    <xf numFmtId="3" fontId="79" fillId="18" borderId="4" xfId="16" applyNumberFormat="1" applyFont="1" applyFill="1" applyBorder="1" applyAlignment="1" applyProtection="1">
      <alignment horizontal="center"/>
      <protection hidden="1"/>
    </xf>
    <xf numFmtId="49" fontId="84" fillId="3" borderId="4" xfId="16" applyNumberFormat="1" applyFont="1" applyFill="1" applyBorder="1" applyAlignment="1" applyProtection="1">
      <alignment horizontal="center" vertical="center"/>
      <protection locked="0"/>
    </xf>
    <xf numFmtId="179" fontId="84" fillId="3" borderId="4" xfId="16" applyNumberFormat="1" applyFont="1" applyFill="1" applyBorder="1" applyAlignment="1" applyProtection="1">
      <alignment horizontal="center" vertical="center"/>
      <protection locked="0"/>
    </xf>
    <xf numFmtId="3" fontId="84" fillId="3" borderId="4" xfId="16" applyNumberFormat="1" applyFont="1" applyFill="1" applyBorder="1" applyAlignment="1" applyProtection="1">
      <alignment horizontal="center" vertical="center"/>
      <protection locked="0"/>
    </xf>
    <xf numFmtId="166" fontId="84" fillId="3" borderId="4" xfId="16" applyNumberFormat="1" applyFont="1" applyFill="1" applyBorder="1" applyAlignment="1" applyProtection="1">
      <alignment horizontal="center" vertical="center"/>
      <protection locked="0"/>
    </xf>
    <xf numFmtId="0" fontId="85" fillId="5" borderId="4" xfId="16" applyFont="1" applyFill="1" applyBorder="1" applyAlignment="1" applyProtection="1">
      <alignment horizontal="left" wrapText="1"/>
      <protection locked="0"/>
    </xf>
    <xf numFmtId="0" fontId="84" fillId="5" borderId="4" xfId="16" applyFont="1" applyFill="1" applyBorder="1" applyAlignment="1" applyProtection="1">
      <alignment horizontal="center" wrapText="1"/>
      <protection locked="0"/>
    </xf>
    <xf numFmtId="49" fontId="84" fillId="3" borderId="30" xfId="16" applyNumberFormat="1" applyFont="1" applyFill="1" applyBorder="1" applyAlignment="1" applyProtection="1">
      <alignment horizontal="center" vertical="center"/>
      <protection locked="0"/>
    </xf>
    <xf numFmtId="179" fontId="84" fillId="3" borderId="31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 vertical="center"/>
      <protection locked="0"/>
    </xf>
    <xf numFmtId="166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5" fillId="5" borderId="32" xfId="16" applyFont="1" applyFill="1" applyBorder="1" applyAlignment="1" applyProtection="1">
      <alignment horizontal="left" wrapText="1"/>
      <protection hidden="1"/>
    </xf>
    <xf numFmtId="0" fontId="84" fillId="5" borderId="31" xfId="16" applyFont="1" applyFill="1" applyBorder="1" applyAlignment="1" applyProtection="1">
      <alignment horizontal="center" wrapText="1"/>
      <protection hidden="1"/>
    </xf>
    <xf numFmtId="49" fontId="84" fillId="3" borderId="33" xfId="16" applyNumberFormat="1" applyFont="1" applyFill="1" applyBorder="1" applyAlignment="1" applyProtection="1">
      <alignment horizontal="center" vertical="center"/>
      <protection locked="0"/>
    </xf>
    <xf numFmtId="0" fontId="85" fillId="5" borderId="5" xfId="16" applyFont="1" applyFill="1" applyBorder="1" applyAlignment="1" applyProtection="1">
      <alignment horizontal="left" wrapText="1"/>
      <protection hidden="1"/>
    </xf>
    <xf numFmtId="0" fontId="84" fillId="5" borderId="4" xfId="16" applyFont="1" applyFill="1" applyBorder="1" applyAlignment="1" applyProtection="1">
      <alignment horizontal="center" wrapText="1"/>
      <protection hidden="1"/>
    </xf>
    <xf numFmtId="0" fontId="84" fillId="5" borderId="5" xfId="16" applyFont="1" applyFill="1" applyBorder="1" applyAlignment="1" applyProtection="1">
      <alignment horizontal="left" wrapText="1"/>
      <protection hidden="1"/>
    </xf>
    <xf numFmtId="0" fontId="84" fillId="5" borderId="32" xfId="16" applyFont="1" applyFill="1" applyBorder="1" applyAlignment="1" applyProtection="1">
      <alignment horizontal="left" wrapText="1"/>
      <protection hidden="1"/>
    </xf>
    <xf numFmtId="179" fontId="84" fillId="3" borderId="4" xfId="21" applyNumberFormat="1" applyFont="1" applyFill="1" applyBorder="1" applyAlignment="1" applyProtection="1">
      <alignment horizontal="center" vertical="center"/>
      <protection locked="0"/>
    </xf>
    <xf numFmtId="3" fontId="84" fillId="3" borderId="4" xfId="21" applyNumberFormat="1" applyFont="1" applyFill="1" applyBorder="1" applyAlignment="1" applyProtection="1">
      <alignment horizontal="center" vertical="center"/>
      <protection locked="0"/>
    </xf>
    <xf numFmtId="166" fontId="84" fillId="3" borderId="4" xfId="21" applyNumberFormat="1" applyFont="1" applyFill="1" applyBorder="1" applyAlignment="1" applyProtection="1">
      <alignment horizontal="center" vertical="center"/>
      <protection locked="0"/>
    </xf>
    <xf numFmtId="0" fontId="84" fillId="5" borderId="26" xfId="16" applyFont="1" applyFill="1" applyBorder="1" applyAlignment="1" applyProtection="1">
      <alignment horizontal="left" wrapText="1"/>
      <protection hidden="1"/>
    </xf>
    <xf numFmtId="0" fontId="85" fillId="5" borderId="26" xfId="16" applyFont="1" applyFill="1" applyBorder="1" applyAlignment="1" applyProtection="1">
      <alignment horizontal="left" wrapText="1"/>
      <protection hidden="1"/>
    </xf>
    <xf numFmtId="0" fontId="52" fillId="0" borderId="0" xfId="16" applyBorder="1"/>
    <xf numFmtId="0" fontId="79" fillId="18" borderId="4" xfId="16" applyFont="1" applyFill="1" applyBorder="1" applyAlignment="1" applyProtection="1">
      <alignment horizontal="center" vertical="center" wrapText="1"/>
      <protection hidden="1"/>
    </xf>
    <xf numFmtId="0" fontId="82" fillId="0" borderId="0" xfId="16" applyFont="1" applyBorder="1" applyProtection="1">
      <protection hidden="1"/>
    </xf>
    <xf numFmtId="0" fontId="82" fillId="0" borderId="0" xfId="16" applyFont="1" applyFill="1" applyBorder="1" applyAlignment="1" applyProtection="1">
      <alignment horizontal="center"/>
      <protection hidden="1"/>
    </xf>
    <xf numFmtId="0" fontId="82" fillId="0" borderId="0" xfId="16" applyFont="1" applyProtection="1">
      <protection hidden="1"/>
    </xf>
    <xf numFmtId="0" fontId="82" fillId="0" borderId="0" xfId="16" applyFont="1" applyFill="1" applyProtection="1">
      <protection hidden="1"/>
    </xf>
    <xf numFmtId="0" fontId="52" fillId="0" borderId="0" xfId="16" applyFill="1" applyBorder="1"/>
    <xf numFmtId="0" fontId="86" fillId="0" borderId="0" xfId="16" applyFont="1" applyFill="1" applyBorder="1" applyAlignment="1"/>
    <xf numFmtId="3" fontId="79" fillId="0" borderId="0" xfId="16" applyNumberFormat="1" applyFont="1" applyFill="1" applyBorder="1" applyAlignment="1" applyProtection="1">
      <alignment horizontal="center" vertical="center"/>
      <protection hidden="1"/>
    </xf>
    <xf numFmtId="3" fontId="87" fillId="0" borderId="0" xfId="16" applyNumberFormat="1" applyFont="1" applyFill="1" applyBorder="1" applyAlignment="1" applyProtection="1">
      <alignment horizontal="center" vertical="center"/>
      <protection hidden="1"/>
    </xf>
    <xf numFmtId="0" fontId="87" fillId="0" borderId="0" xfId="16" applyFont="1" applyFill="1" applyBorder="1" applyAlignment="1" applyProtection="1">
      <alignment horizontal="center" vertical="center"/>
      <protection hidden="1"/>
    </xf>
    <xf numFmtId="0" fontId="84" fillId="5" borderId="4" xfId="16" applyFont="1" applyFill="1" applyBorder="1" applyAlignment="1" applyProtection="1">
      <alignment horizontal="left" wrapText="1"/>
      <protection locked="0"/>
    </xf>
    <xf numFmtId="49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4" fillId="5" borderId="31" xfId="16" applyFont="1" applyFill="1" applyBorder="1" applyAlignment="1" applyProtection="1">
      <alignment horizontal="left" wrapText="1"/>
      <protection hidden="1"/>
    </xf>
    <xf numFmtId="0" fontId="52" fillId="0" borderId="0" xfId="16" applyFill="1"/>
    <xf numFmtId="0" fontId="79" fillId="0" borderId="0" xfId="16" applyFont="1" applyFill="1"/>
    <xf numFmtId="0" fontId="84" fillId="5" borderId="4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vertical="center" wrapText="1"/>
      <protection locked="0" hidden="1"/>
    </xf>
    <xf numFmtId="0" fontId="84" fillId="5" borderId="0" xfId="16" applyFont="1" applyFill="1" applyBorder="1" applyAlignment="1" applyProtection="1">
      <alignment horizontal="left" wrapText="1"/>
      <protection hidden="1"/>
    </xf>
    <xf numFmtId="0" fontId="84" fillId="5" borderId="34" xfId="16" applyFont="1" applyFill="1" applyBorder="1" applyAlignment="1" applyProtection="1">
      <alignment horizontal="left" wrapText="1"/>
      <protection hidden="1"/>
    </xf>
    <xf numFmtId="0" fontId="84" fillId="5" borderId="35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wrapText="1"/>
      <protection hidden="1"/>
    </xf>
    <xf numFmtId="0" fontId="84" fillId="5" borderId="36" xfId="16" applyFont="1" applyFill="1" applyBorder="1" applyAlignment="1" applyProtection="1">
      <alignment horizontal="left" wrapText="1"/>
      <protection hidden="1"/>
    </xf>
    <xf numFmtId="0" fontId="79" fillId="20" borderId="0" xfId="16" applyFont="1" applyFill="1"/>
    <xf numFmtId="3" fontId="88" fillId="3" borderId="4" xfId="16" applyNumberFormat="1" applyFont="1" applyFill="1" applyBorder="1" applyAlignment="1" applyProtection="1">
      <alignment horizontal="center" vertical="center"/>
      <protection locked="0"/>
    </xf>
    <xf numFmtId="3" fontId="79" fillId="0" borderId="0" xfId="16" applyNumberFormat="1" applyFont="1" applyFill="1" applyBorder="1" applyAlignment="1" applyProtection="1">
      <alignment horizontal="center"/>
      <protection hidden="1"/>
    </xf>
    <xf numFmtId="0" fontId="79" fillId="0" borderId="0" xfId="16" applyFont="1" applyFill="1" applyBorder="1" applyAlignment="1" applyProtection="1">
      <alignment horizontal="center"/>
      <protection hidden="1"/>
    </xf>
    <xf numFmtId="3" fontId="84" fillId="3" borderId="4" xfId="16" applyNumberFormat="1" applyFont="1" applyFill="1" applyBorder="1" applyAlignment="1" applyProtection="1">
      <alignment horizontal="center"/>
      <protection locked="0"/>
    </xf>
    <xf numFmtId="0" fontId="84" fillId="5" borderId="4" xfId="16" applyFont="1" applyFill="1" applyBorder="1" applyAlignment="1" applyProtection="1">
      <alignment horizontal="left" vertical="center" wrapText="1"/>
      <protection locked="0" hidden="1"/>
    </xf>
    <xf numFmtId="49" fontId="84" fillId="3" borderId="5" xfId="16" applyNumberFormat="1" applyFont="1" applyFill="1" applyBorder="1" applyAlignment="1" applyProtection="1">
      <alignment horizontal="center" vertical="center"/>
      <protection locked="0"/>
    </xf>
    <xf numFmtId="179" fontId="84" fillId="3" borderId="6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/>
      <protection locked="0"/>
    </xf>
    <xf numFmtId="0" fontId="84" fillId="5" borderId="37" xfId="16" applyFont="1" applyFill="1" applyBorder="1" applyAlignment="1" applyProtection="1">
      <alignment horizontal="center" wrapText="1"/>
      <protection hidden="1"/>
    </xf>
    <xf numFmtId="0" fontId="84" fillId="5" borderId="7" xfId="16" applyFont="1" applyFill="1" applyBorder="1" applyAlignment="1" applyProtection="1">
      <alignment horizontal="center" wrapText="1"/>
      <protection hidden="1"/>
    </xf>
    <xf numFmtId="3" fontId="88" fillId="3" borderId="4" xfId="16" applyNumberFormat="1" applyFont="1" applyFill="1" applyBorder="1" applyAlignment="1" applyProtection="1">
      <alignment horizontal="center"/>
      <protection locked="0"/>
    </xf>
    <xf numFmtId="0" fontId="89" fillId="0" borderId="0" xfId="16" applyFont="1" applyFill="1" applyBorder="1" applyAlignment="1" applyProtection="1">
      <alignment vertical="center" wrapText="1"/>
      <protection hidden="1"/>
    </xf>
    <xf numFmtId="0" fontId="84" fillId="5" borderId="30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left" wrapText="1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49" fontId="81" fillId="3" borderId="2" xfId="16" applyNumberFormat="1" applyFont="1" applyFill="1" applyBorder="1" applyAlignment="1" applyProtection="1">
      <alignment horizontal="center" vertical="center"/>
      <protection locked="0"/>
    </xf>
    <xf numFmtId="0" fontId="81" fillId="0" borderId="0" xfId="16" applyFont="1" applyAlignment="1" applyProtection="1">
      <alignment horizontal="right" vertical="center"/>
      <protection hidden="1"/>
    </xf>
    <xf numFmtId="1" fontId="81" fillId="3" borderId="1" xfId="16" applyNumberFormat="1" applyFont="1" applyFill="1" applyBorder="1" applyAlignment="1" applyProtection="1">
      <alignment horizontal="center" vertical="center"/>
      <protection locked="0"/>
    </xf>
    <xf numFmtId="0" fontId="81" fillId="2" borderId="0" xfId="16" applyFont="1" applyFill="1" applyAlignment="1" applyProtection="1">
      <alignment horizontal="right" vertical="center"/>
      <protection hidden="1"/>
    </xf>
    <xf numFmtId="0" fontId="92" fillId="0" borderId="0" xfId="20" applyFont="1"/>
    <xf numFmtId="0" fontId="71" fillId="0" borderId="0" xfId="20" applyFont="1" applyAlignment="1">
      <alignment horizontal="center"/>
    </xf>
    <xf numFmtId="0" fontId="92" fillId="0" borderId="0" xfId="20" applyFont="1" applyAlignment="1">
      <alignment horizontal="center"/>
    </xf>
    <xf numFmtId="0" fontId="71" fillId="6" borderId="0" xfId="20" applyFont="1" applyFill="1" applyBorder="1" applyAlignment="1">
      <alignment horizontal="center"/>
    </xf>
    <xf numFmtId="0" fontId="92" fillId="6" borderId="0" xfId="20" applyFont="1" applyFill="1" applyBorder="1"/>
    <xf numFmtId="0" fontId="72" fillId="6" borderId="0" xfId="20" applyFont="1" applyFill="1" applyBorder="1"/>
    <xf numFmtId="4" fontId="72" fillId="6" borderId="0" xfId="20" applyNumberFormat="1" applyFont="1" applyFill="1" applyBorder="1" applyAlignment="1">
      <alignment horizontal="center" vertical="center"/>
    </xf>
    <xf numFmtId="3" fontId="72" fillId="6" borderId="0" xfId="20" applyNumberFormat="1" applyFont="1" applyFill="1" applyBorder="1" applyAlignment="1">
      <alignment horizontal="center" vertical="center" wrapText="1"/>
    </xf>
    <xf numFmtId="0" fontId="72" fillId="6" borderId="0" xfId="20" applyFont="1" applyFill="1" applyBorder="1" applyAlignment="1">
      <alignment horizontal="center" vertical="center"/>
    </xf>
    <xf numFmtId="178" fontId="72" fillId="6" borderId="0" xfId="20" applyNumberFormat="1" applyFont="1" applyFill="1" applyBorder="1" applyAlignment="1">
      <alignment horizontal="left" vertical="center" wrapText="1"/>
    </xf>
    <xf numFmtId="0" fontId="72" fillId="6" borderId="0" xfId="20" applyFont="1" applyFill="1" applyBorder="1" applyAlignment="1">
      <alignment horizontal="left" vertical="center"/>
    </xf>
    <xf numFmtId="0" fontId="71" fillId="6" borderId="0" xfId="20" applyFont="1" applyFill="1" applyBorder="1" applyAlignment="1">
      <alignment horizontal="center" vertical="center"/>
    </xf>
    <xf numFmtId="0" fontId="93" fillId="6" borderId="0" xfId="20" applyFont="1" applyFill="1" applyBorder="1" applyAlignment="1">
      <alignment horizontal="center" vertical="center" wrapText="1"/>
    </xf>
    <xf numFmtId="180" fontId="93" fillId="6" borderId="0" xfId="20" applyNumberFormat="1" applyFont="1" applyFill="1" applyBorder="1" applyAlignment="1">
      <alignment horizontal="center" vertical="center" wrapText="1"/>
    </xf>
    <xf numFmtId="0" fontId="94" fillId="6" borderId="0" xfId="20" applyFont="1" applyFill="1" applyBorder="1" applyAlignment="1">
      <alignment horizontal="center" vertical="center"/>
    </xf>
    <xf numFmtId="0" fontId="61" fillId="6" borderId="0" xfId="20" applyFont="1" applyFill="1" applyBorder="1" applyAlignment="1">
      <alignment horizontal="right"/>
    </xf>
    <xf numFmtId="178" fontId="92" fillId="6" borderId="0" xfId="20" applyNumberFormat="1" applyFont="1" applyFill="1" applyBorder="1"/>
    <xf numFmtId="49" fontId="61" fillId="6" borderId="0" xfId="20" applyNumberFormat="1" applyFont="1" applyFill="1" applyBorder="1" applyAlignment="1">
      <alignment horizontal="right" vertical="center" wrapText="1"/>
    </xf>
    <xf numFmtId="0" fontId="92" fillId="6" borderId="0" xfId="20" applyFont="1" applyFill="1" applyBorder="1" applyAlignment="1">
      <alignment horizontal="center"/>
    </xf>
    <xf numFmtId="0" fontId="95" fillId="0" borderId="0" xfId="20" applyFont="1"/>
    <xf numFmtId="0" fontId="95" fillId="6" borderId="0" xfId="20" applyFont="1" applyFill="1" applyBorder="1"/>
    <xf numFmtId="0" fontId="72" fillId="15" borderId="13" xfId="20" applyFont="1" applyFill="1" applyBorder="1" applyAlignment="1">
      <alignment horizontal="center" vertical="center" wrapText="1"/>
    </xf>
    <xf numFmtId="0" fontId="71" fillId="0" borderId="12" xfId="20" applyFont="1" applyBorder="1" applyAlignment="1">
      <alignment horizontal="center" vertical="center"/>
    </xf>
    <xf numFmtId="0" fontId="92" fillId="0" borderId="13" xfId="20" applyFont="1" applyBorder="1" applyAlignment="1">
      <alignment horizontal="left" vertical="center" wrapText="1"/>
    </xf>
    <xf numFmtId="0" fontId="72" fillId="15" borderId="12" xfId="20" applyFont="1" applyFill="1" applyBorder="1" applyAlignment="1">
      <alignment horizontal="center" vertical="center" wrapText="1"/>
    </xf>
    <xf numFmtId="0" fontId="60" fillId="0" borderId="0" xfId="20" applyFont="1"/>
    <xf numFmtId="0" fontId="92" fillId="17" borderId="13" xfId="20" applyFont="1" applyFill="1" applyBorder="1" applyAlignment="1">
      <alignment horizontal="left" vertical="center"/>
    </xf>
    <xf numFmtId="0" fontId="71" fillId="0" borderId="27" xfId="20" applyFont="1" applyBorder="1" applyAlignment="1">
      <alignment horizontal="center" vertical="center"/>
    </xf>
    <xf numFmtId="0" fontId="96" fillId="17" borderId="13" xfId="20" applyFont="1" applyFill="1" applyBorder="1" applyAlignment="1">
      <alignment horizontal="left" vertical="center"/>
    </xf>
    <xf numFmtId="0" fontId="97" fillId="0" borderId="0" xfId="20" applyFont="1"/>
    <xf numFmtId="0" fontId="92" fillId="0" borderId="13" xfId="20" applyFont="1" applyBorder="1" applyAlignment="1">
      <alignment horizontal="left" vertical="center"/>
    </xf>
    <xf numFmtId="183" fontId="92" fillId="6" borderId="0" xfId="20" applyNumberFormat="1" applyFont="1" applyFill="1" applyBorder="1"/>
    <xf numFmtId="0" fontId="100" fillId="0" borderId="13" xfId="20" applyFont="1" applyBorder="1" applyAlignment="1">
      <alignment horizontal="center"/>
    </xf>
    <xf numFmtId="0" fontId="93" fillId="16" borderId="13" xfId="20" applyFont="1" applyFill="1" applyBorder="1" applyAlignment="1">
      <alignment horizontal="center" vertical="center" wrapText="1"/>
    </xf>
    <xf numFmtId="180" fontId="93" fillId="16" borderId="13" xfId="20" applyNumberFormat="1" applyFont="1" applyFill="1" applyBorder="1" applyAlignment="1">
      <alignment horizontal="center" vertical="center" wrapText="1"/>
    </xf>
    <xf numFmtId="0" fontId="93" fillId="16" borderId="13" xfId="20" applyFont="1" applyFill="1" applyBorder="1" applyAlignment="1">
      <alignment horizontal="center" vertical="center"/>
    </xf>
    <xf numFmtId="4" fontId="74" fillId="6" borderId="29" xfId="20" applyNumberFormat="1" applyFont="1" applyFill="1" applyBorder="1" applyAlignment="1">
      <alignment horizontal="center" vertical="center" wrapText="1"/>
    </xf>
    <xf numFmtId="0" fontId="92" fillId="0" borderId="29" xfId="20" applyFont="1" applyBorder="1" applyAlignment="1">
      <alignment horizontal="center"/>
    </xf>
    <xf numFmtId="1" fontId="73" fillId="6" borderId="0" xfId="20" applyNumberFormat="1" applyFont="1" applyFill="1" applyBorder="1" applyAlignment="1">
      <alignment horizontal="center"/>
    </xf>
    <xf numFmtId="0" fontId="102" fillId="6" borderId="0" xfId="20" applyFont="1" applyFill="1" applyBorder="1" applyAlignment="1">
      <alignment horizontal="center" wrapText="1"/>
    </xf>
    <xf numFmtId="0" fontId="77" fillId="6" borderId="0" xfId="20" applyFont="1" applyFill="1" applyBorder="1" applyAlignment="1">
      <alignment horizontal="center"/>
    </xf>
    <xf numFmtId="0" fontId="5" fillId="0" borderId="0" xfId="21" applyFont="1" applyProtection="1">
      <protection hidden="1"/>
    </xf>
    <xf numFmtId="0" fontId="8" fillId="0" borderId="0" xfId="21" applyFont="1" applyProtection="1">
      <protection hidden="1"/>
    </xf>
    <xf numFmtId="0" fontId="5" fillId="0" borderId="0" xfId="21" applyFont="1" applyAlignment="1" applyProtection="1">
      <alignment horizontal="center"/>
      <protection hidden="1"/>
    </xf>
    <xf numFmtId="3" fontId="5" fillId="0" borderId="0" xfId="21" applyNumberFormat="1" applyFont="1" applyAlignment="1" applyProtection="1">
      <alignment horizontal="center"/>
      <protection hidden="1"/>
    </xf>
    <xf numFmtId="0" fontId="5" fillId="2" borderId="0" xfId="21" applyFont="1" applyFill="1" applyProtection="1">
      <protection hidden="1"/>
    </xf>
    <xf numFmtId="0" fontId="8" fillId="2" borderId="0" xfId="21" applyFont="1" applyFill="1" applyProtection="1">
      <protection hidden="1"/>
    </xf>
    <xf numFmtId="0" fontId="8" fillId="2" borderId="0" xfId="21" applyFont="1" applyFill="1" applyBorder="1" applyAlignment="1" applyProtection="1"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0" fontId="12" fillId="2" borderId="0" xfId="21" applyFont="1" applyFill="1" applyAlignment="1" applyProtection="1">
      <alignment horizontal="right"/>
      <protection hidden="1"/>
    </xf>
    <xf numFmtId="0" fontId="12" fillId="2" borderId="0" xfId="21" applyFont="1" applyFill="1" applyBorder="1" applyAlignment="1" applyProtection="1">
      <alignment horizontal="right"/>
      <protection hidden="1"/>
    </xf>
    <xf numFmtId="49" fontId="12" fillId="2" borderId="0" xfId="1" applyNumberFormat="1" applyFont="1" applyFill="1" applyBorder="1" applyAlignment="1" applyProtection="1">
      <alignment horizontal="right"/>
      <protection hidden="1"/>
    </xf>
    <xf numFmtId="0" fontId="5" fillId="2" borderId="0" xfId="21" applyFont="1" applyFill="1" applyAlignment="1" applyProtection="1">
      <alignment horizontal="center"/>
      <protection hidden="1"/>
    </xf>
    <xf numFmtId="3" fontId="5" fillId="2" borderId="0" xfId="21" applyNumberFormat="1" applyFont="1" applyFill="1" applyAlignment="1" applyProtection="1">
      <alignment horizontal="center"/>
      <protection hidden="1"/>
    </xf>
    <xf numFmtId="166" fontId="11" fillId="19" borderId="4" xfId="21" applyNumberFormat="1" applyFont="1" applyFill="1" applyBorder="1" applyAlignment="1" applyProtection="1">
      <alignment horizontal="center" wrapText="1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166" fontId="11" fillId="19" borderId="5" xfId="21" applyNumberFormat="1" applyFont="1" applyFill="1" applyBorder="1" applyAlignment="1" applyProtection="1">
      <alignment horizontal="center" wrapText="1"/>
      <protection hidden="1"/>
    </xf>
    <xf numFmtId="166" fontId="8" fillId="3" borderId="5" xfId="21" applyNumberFormat="1" applyFont="1" applyFill="1" applyBorder="1" applyAlignment="1" applyProtection="1">
      <alignment horizontal="center" wrapText="1"/>
      <protection locked="0"/>
    </xf>
    <xf numFmtId="0" fontId="8" fillId="3" borderId="6" xfId="21" applyFont="1" applyFill="1" applyBorder="1" applyAlignment="1" applyProtection="1">
      <alignment horizontal="center"/>
      <protection locked="0"/>
    </xf>
    <xf numFmtId="0" fontId="8" fillId="5" borderId="34" xfId="21" applyFont="1" applyFill="1" applyBorder="1" applyAlignment="1" applyProtection="1">
      <alignment horizontal="center"/>
      <protection hidden="1"/>
    </xf>
    <xf numFmtId="0" fontId="8" fillId="5" borderId="4" xfId="21" applyFont="1" applyFill="1" applyBorder="1" applyProtection="1">
      <protection hidden="1"/>
    </xf>
    <xf numFmtId="3" fontId="8" fillId="5" borderId="4" xfId="21" applyNumberFormat="1" applyFont="1" applyFill="1" applyBorder="1" applyAlignment="1" applyProtection="1">
      <alignment horizontal="center"/>
      <protection hidden="1"/>
    </xf>
    <xf numFmtId="0" fontId="103" fillId="4" borderId="38" xfId="21" applyFont="1" applyFill="1" applyBorder="1" applyAlignment="1" applyProtection="1">
      <alignment horizontal="center" vertical="center" wrapText="1"/>
      <protection hidden="1"/>
    </xf>
    <xf numFmtId="0" fontId="103" fillId="4" borderId="2" xfId="21" applyFont="1" applyFill="1" applyBorder="1" applyAlignment="1" applyProtection="1">
      <alignment horizontal="center" vertical="center" wrapText="1"/>
      <protection hidden="1"/>
    </xf>
    <xf numFmtId="0" fontId="103" fillId="4" borderId="39" xfId="21" applyFont="1" applyFill="1" applyBorder="1" applyAlignment="1" applyProtection="1">
      <alignment horizontal="center" vertical="center" wrapText="1"/>
      <protection hidden="1"/>
    </xf>
    <xf numFmtId="0" fontId="103" fillId="4" borderId="40" xfId="21" applyFont="1" applyFill="1" applyBorder="1" applyAlignment="1" applyProtection="1">
      <alignment horizontal="center" vertical="center" wrapText="1"/>
      <protection hidden="1"/>
    </xf>
    <xf numFmtId="3" fontId="103" fillId="4" borderId="3" xfId="21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1" applyFont="1" applyFill="1" applyBorder="1" applyProtection="1">
      <protection hidden="1"/>
    </xf>
    <xf numFmtId="0" fontId="8" fillId="2" borderId="0" xfId="21" applyFont="1" applyFill="1" applyBorder="1" applyProtection="1">
      <protection hidden="1"/>
    </xf>
    <xf numFmtId="166" fontId="8" fillId="2" borderId="0" xfId="21" applyNumberFormat="1" applyFont="1" applyFill="1" applyBorder="1" applyAlignment="1" applyProtection="1">
      <alignment horizontal="center" wrapText="1"/>
      <protection locked="0"/>
    </xf>
    <xf numFmtId="3" fontId="8" fillId="2" borderId="0" xfId="21" applyNumberFormat="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hidden="1"/>
    </xf>
    <xf numFmtId="3" fontId="8" fillId="2" borderId="0" xfId="21" applyNumberFormat="1" applyFont="1" applyFill="1" applyBorder="1" applyAlignment="1" applyProtection="1">
      <alignment horizontal="center"/>
      <protection hidden="1"/>
    </xf>
    <xf numFmtId="0" fontId="8" fillId="5" borderId="35" xfId="21" applyFont="1" applyFill="1" applyBorder="1" applyAlignment="1" applyProtection="1">
      <alignment horizontal="center"/>
      <protection hidden="1"/>
    </xf>
    <xf numFmtId="0" fontId="8" fillId="5" borderId="31" xfId="21" applyFont="1" applyFill="1" applyBorder="1" applyProtection="1">
      <protection hidden="1"/>
    </xf>
    <xf numFmtId="3" fontId="8" fillId="5" borderId="31" xfId="21" applyNumberFormat="1" applyFont="1" applyFill="1" applyBorder="1" applyAlignment="1" applyProtection="1">
      <alignment horizontal="center"/>
      <protection hidden="1"/>
    </xf>
    <xf numFmtId="0" fontId="8" fillId="2" borderId="0" xfId="21" applyFont="1" applyFill="1" applyBorder="1" applyAlignment="1" applyProtection="1">
      <alignment vertical="center"/>
      <protection hidden="1"/>
    </xf>
    <xf numFmtId="0" fontId="104" fillId="0" borderId="0" xfId="21" applyFont="1" applyAlignment="1" applyProtection="1">
      <alignment horizontal="center" vertical="center"/>
      <protection hidden="1"/>
    </xf>
    <xf numFmtId="0" fontId="104" fillId="2" borderId="0" xfId="21" applyFont="1" applyFill="1" applyAlignment="1" applyProtection="1">
      <alignment horizontal="center" vertical="center"/>
      <protection hidden="1"/>
    </xf>
    <xf numFmtId="0" fontId="11" fillId="2" borderId="0" xfId="21" applyFont="1" applyFill="1" applyAlignment="1" applyProtection="1">
      <alignment horizontal="center" vertical="center"/>
      <protection hidden="1"/>
    </xf>
    <xf numFmtId="0" fontId="105" fillId="0" borderId="0" xfId="21" applyFont="1" applyProtection="1">
      <protection hidden="1"/>
    </xf>
    <xf numFmtId="0" fontId="105" fillId="2" borderId="0" xfId="21" applyFont="1" applyFill="1" applyProtection="1">
      <protection hidden="1"/>
    </xf>
    <xf numFmtId="4" fontId="105" fillId="2" borderId="0" xfId="21" applyNumberFormat="1" applyFont="1" applyFill="1" applyProtection="1">
      <protection hidden="1"/>
    </xf>
    <xf numFmtId="4" fontId="104" fillId="2" borderId="0" xfId="1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21" applyNumberFormat="1" applyFont="1" applyFill="1" applyAlignment="1" applyProtection="1">
      <alignment horizontal="right"/>
      <protection hidden="1"/>
    </xf>
    <xf numFmtId="49" fontId="7" fillId="3" borderId="2" xfId="21" applyNumberFormat="1" applyFont="1" applyFill="1" applyBorder="1" applyAlignment="1" applyProtection="1">
      <alignment horizontal="center" vertical="center"/>
      <protection locked="0"/>
    </xf>
    <xf numFmtId="0" fontId="7" fillId="0" borderId="0" xfId="21" applyFont="1" applyAlignment="1" applyProtection="1">
      <alignment horizontal="right" vertical="center"/>
      <protection hidden="1"/>
    </xf>
    <xf numFmtId="1" fontId="7" fillId="3" borderId="1" xfId="21" applyNumberFormat="1" applyFont="1" applyFill="1" applyBorder="1" applyAlignment="1" applyProtection="1">
      <alignment horizontal="center" vertical="center"/>
      <protection locked="0"/>
    </xf>
    <xf numFmtId="0" fontId="7" fillId="2" borderId="0" xfId="21" applyFont="1" applyFill="1" applyAlignment="1" applyProtection="1">
      <alignment horizontal="right" vertical="center"/>
      <protection hidden="1"/>
    </xf>
    <xf numFmtId="0" fontId="106" fillId="0" borderId="0" xfId="11" applyFont="1" applyProtection="1">
      <protection hidden="1"/>
    </xf>
    <xf numFmtId="0" fontId="106" fillId="6" borderId="0" xfId="11" applyFont="1" applyFill="1" applyBorder="1" applyProtection="1">
      <protection hidden="1"/>
    </xf>
    <xf numFmtId="0" fontId="107" fillId="6" borderId="0" xfId="11" applyFont="1" applyFill="1" applyBorder="1" applyAlignment="1" applyProtection="1">
      <alignment vertical="center"/>
      <protection hidden="1"/>
    </xf>
    <xf numFmtId="3" fontId="108" fillId="21" borderId="13" xfId="11" applyNumberFormat="1" applyFont="1" applyFill="1" applyBorder="1" applyAlignment="1" applyProtection="1">
      <alignment horizontal="center" vertical="center"/>
      <protection locked="0"/>
    </xf>
    <xf numFmtId="0" fontId="108" fillId="21" borderId="15" xfId="1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Protection="1">
      <protection locked="0"/>
    </xf>
    <xf numFmtId="3" fontId="108" fillId="21" borderId="14" xfId="11" applyNumberFormat="1" applyFont="1" applyFill="1" applyBorder="1" applyAlignment="1" applyProtection="1">
      <alignment horizontal="center" vertical="center"/>
      <protection locked="0"/>
    </xf>
    <xf numFmtId="0" fontId="108" fillId="21" borderId="13" xfId="1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Alignment="1" applyProtection="1">
      <alignment vertical="center"/>
      <protection locked="0"/>
    </xf>
    <xf numFmtId="0" fontId="108" fillId="21" borderId="11" xfId="11" applyFont="1" applyFill="1" applyBorder="1" applyAlignment="1" applyProtection="1">
      <alignment vertical="center"/>
      <protection locked="0"/>
    </xf>
    <xf numFmtId="3" fontId="109" fillId="21" borderId="13" xfId="11" applyNumberFormat="1" applyFont="1" applyFill="1" applyBorder="1" applyAlignment="1" applyProtection="1">
      <alignment horizontal="center"/>
      <protection locked="0"/>
    </xf>
    <xf numFmtId="0" fontId="109" fillId="21" borderId="13" xfId="11" applyFont="1" applyFill="1" applyBorder="1" applyAlignment="1" applyProtection="1">
      <alignment horizontal="center"/>
      <protection locked="0"/>
    </xf>
    <xf numFmtId="0" fontId="110" fillId="21" borderId="13" xfId="11" applyFont="1" applyFill="1" applyBorder="1" applyProtection="1">
      <protection locked="0"/>
    </xf>
    <xf numFmtId="3" fontId="108" fillId="21" borderId="13" xfId="11" applyNumberFormat="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Alignment="1" applyProtection="1">
      <alignment vertical="center" wrapText="1"/>
      <protection locked="0"/>
    </xf>
    <xf numFmtId="0" fontId="108" fillId="21" borderId="13" xfId="11" applyFont="1" applyFill="1" applyBorder="1" applyAlignment="1" applyProtection="1">
      <alignment horizontal="center" vertical="center"/>
      <protection locked="0"/>
    </xf>
    <xf numFmtId="0" fontId="18" fillId="22" borderId="13" xfId="11" applyFont="1" applyFill="1" applyBorder="1" applyAlignment="1" applyProtection="1">
      <alignment vertical="center"/>
      <protection locked="0"/>
    </xf>
    <xf numFmtId="49" fontId="108" fillId="21" borderId="13" xfId="11" applyNumberFormat="1" applyFont="1" applyFill="1" applyBorder="1" applyAlignment="1" applyProtection="1">
      <alignment horizontal="center" vertical="center"/>
      <protection locked="0"/>
    </xf>
    <xf numFmtId="49" fontId="108" fillId="21" borderId="13" xfId="11" applyNumberFormat="1" applyFont="1" applyFill="1" applyBorder="1" applyAlignment="1" applyProtection="1">
      <alignment vertical="center"/>
      <protection locked="0"/>
    </xf>
    <xf numFmtId="0" fontId="107" fillId="6" borderId="41" xfId="11" applyFont="1" applyFill="1" applyBorder="1" applyAlignment="1" applyProtection="1">
      <alignment vertical="center"/>
      <protection hidden="1"/>
    </xf>
    <xf numFmtId="0" fontId="111" fillId="9" borderId="13" xfId="11" applyFont="1" applyFill="1" applyBorder="1" applyAlignment="1">
      <alignment horizontal="center" vertical="center"/>
    </xf>
    <xf numFmtId="0" fontId="112" fillId="6" borderId="0" xfId="11" applyFont="1" applyFill="1" applyBorder="1" applyAlignment="1" applyProtection="1">
      <alignment horizontal="center" vertical="center"/>
      <protection hidden="1"/>
    </xf>
    <xf numFmtId="0" fontId="113" fillId="6" borderId="0" xfId="11" applyFont="1" applyFill="1" applyBorder="1" applyProtection="1">
      <protection hidden="1"/>
    </xf>
    <xf numFmtId="0" fontId="116" fillId="6" borderId="0" xfId="11" applyFont="1" applyFill="1" applyBorder="1" applyAlignment="1" applyProtection="1">
      <alignment horizontal="center" vertical="center" wrapText="1"/>
      <protection hidden="1"/>
    </xf>
    <xf numFmtId="49" fontId="117" fillId="6" borderId="0" xfId="11" applyNumberFormat="1" applyFont="1" applyFill="1" applyBorder="1" applyAlignment="1" applyProtection="1">
      <alignment horizontal="center" vertical="center"/>
      <protection hidden="1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0" fontId="111" fillId="0" borderId="0" xfId="11" applyFont="1" applyAlignment="1" applyProtection="1">
      <alignment horizontal="right" vertical="center"/>
      <protection hidden="1"/>
    </xf>
    <xf numFmtId="0" fontId="111" fillId="6" borderId="0" xfId="11" applyFont="1" applyFill="1" applyBorder="1" applyAlignment="1" applyProtection="1">
      <alignment horizontal="right" vertical="center"/>
      <protection hidden="1"/>
    </xf>
    <xf numFmtId="0" fontId="108" fillId="6" borderId="0" xfId="11" applyFont="1" applyFill="1" applyBorder="1" applyProtection="1">
      <protection hidden="1"/>
    </xf>
    <xf numFmtId="0" fontId="121" fillId="2" borderId="0" xfId="0" applyFont="1" applyFill="1" applyAlignment="1" applyProtection="1">
      <alignment horizontal="right"/>
      <protection hidden="1"/>
    </xf>
    <xf numFmtId="49" fontId="122" fillId="2" borderId="0" xfId="23" applyNumberFormat="1" applyFont="1" applyFill="1" applyBorder="1" applyAlignment="1" applyProtection="1">
      <alignment horizontal="center"/>
      <protection hidden="1"/>
    </xf>
    <xf numFmtId="0" fontId="121" fillId="2" borderId="0" xfId="0" applyFont="1" applyFill="1" applyBorder="1" applyAlignment="1" applyProtection="1">
      <alignment horizontal="right"/>
      <protection hidden="1"/>
    </xf>
    <xf numFmtId="0" fontId="123" fillId="2" borderId="0" xfId="0" applyFont="1" applyFill="1" applyBorder="1" applyAlignment="1" applyProtection="1">
      <alignment horizontal="left"/>
      <protection hidden="1"/>
    </xf>
    <xf numFmtId="0" fontId="121" fillId="2" borderId="0" xfId="0" applyFont="1" applyFill="1" applyBorder="1" applyAlignment="1" applyProtection="1">
      <alignment horizontal="left"/>
      <protection hidden="1"/>
    </xf>
    <xf numFmtId="186" fontId="122" fillId="2" borderId="0" xfId="23" applyFont="1" applyFill="1" applyBorder="1" applyAlignment="1" applyProtection="1">
      <protection hidden="1"/>
    </xf>
    <xf numFmtId="167" fontId="123" fillId="2" borderId="0" xfId="9" applyFont="1" applyFill="1" applyBorder="1" applyAlignment="1" applyProtection="1">
      <alignment vertical="center"/>
      <protection hidden="1"/>
    </xf>
    <xf numFmtId="167" fontId="121" fillId="2" borderId="0" xfId="9" applyFont="1" applyFill="1" applyBorder="1" applyAlignment="1" applyProtection="1">
      <alignment horizontal="center" vertical="center"/>
      <protection hidden="1"/>
    </xf>
    <xf numFmtId="0" fontId="124" fillId="0" borderId="0" xfId="0" applyFont="1"/>
    <xf numFmtId="0" fontId="22" fillId="0" borderId="0" xfId="0" applyFont="1"/>
    <xf numFmtId="187" fontId="5" fillId="0" borderId="0" xfId="9" applyNumberFormat="1" applyFill="1" applyBorder="1" applyAlignment="1" applyProtection="1"/>
    <xf numFmtId="0" fontId="125" fillId="0" borderId="0" xfId="0" applyFont="1" applyAlignment="1">
      <alignment horizontal="left"/>
    </xf>
    <xf numFmtId="0" fontId="125" fillId="0" borderId="0" xfId="0" applyFont="1"/>
    <xf numFmtId="188" fontId="126" fillId="5" borderId="4" xfId="6" applyNumberFormat="1" applyFont="1" applyFill="1" applyBorder="1" applyAlignment="1" applyProtection="1">
      <alignment horizontal="center"/>
    </xf>
    <xf numFmtId="0" fontId="122" fillId="2" borderId="4" xfId="23" applyNumberFormat="1" applyFont="1" applyFill="1" applyBorder="1" applyAlignment="1" applyProtection="1">
      <alignment horizontal="left" wrapText="1"/>
      <protection hidden="1"/>
    </xf>
    <xf numFmtId="0" fontId="122" fillId="0" borderId="4" xfId="23" applyNumberFormat="1" applyFont="1" applyFill="1" applyBorder="1" applyAlignment="1" applyProtection="1">
      <alignment horizontal="center"/>
      <protection hidden="1"/>
    </xf>
    <xf numFmtId="3" fontId="22" fillId="0" borderId="0" xfId="0" applyNumberFormat="1" applyFont="1"/>
    <xf numFmtId="3" fontId="122" fillId="3" borderId="4" xfId="23" applyNumberFormat="1" applyFont="1" applyFill="1" applyBorder="1" applyAlignment="1" applyProtection="1">
      <alignment horizontal="center"/>
      <protection locked="0"/>
    </xf>
    <xf numFmtId="0" fontId="122" fillId="0" borderId="4" xfId="23" applyNumberFormat="1" applyFont="1" applyFill="1" applyBorder="1" applyAlignment="1" applyProtection="1">
      <alignment horizontal="left"/>
      <protection hidden="1"/>
    </xf>
    <xf numFmtId="3" fontId="122" fillId="3" borderId="33" xfId="23" applyNumberFormat="1" applyFont="1" applyFill="1" applyBorder="1" applyAlignment="1" applyProtection="1">
      <alignment horizontal="center"/>
      <protection locked="0"/>
    </xf>
    <xf numFmtId="0" fontId="122" fillId="0" borderId="33" xfId="23" applyNumberFormat="1" applyFont="1" applyFill="1" applyBorder="1" applyAlignment="1" applyProtection="1">
      <alignment horizontal="left" wrapText="1"/>
      <protection hidden="1"/>
    </xf>
    <xf numFmtId="0" fontId="122" fillId="0" borderId="33" xfId="23" applyNumberFormat="1" applyFont="1" applyFill="1" applyBorder="1" applyAlignment="1" applyProtection="1">
      <alignment horizontal="center"/>
      <protection hidden="1"/>
    </xf>
    <xf numFmtId="0" fontId="127" fillId="0" borderId="0" xfId="0" applyFont="1"/>
    <xf numFmtId="0" fontId="121" fillId="24" borderId="4" xfId="0" applyFont="1" applyFill="1" applyBorder="1" applyAlignment="1" applyProtection="1">
      <alignment horizontal="center" vertical="center"/>
      <protection hidden="1"/>
    </xf>
    <xf numFmtId="186" fontId="122" fillId="2" borderId="0" xfId="23" applyNumberFormat="1" applyFont="1" applyFill="1" applyBorder="1" applyAlignment="1" applyProtection="1">
      <protection hidden="1"/>
    </xf>
    <xf numFmtId="0" fontId="121" fillId="2" borderId="0" xfId="0" applyFont="1" applyFill="1" applyBorder="1" applyAlignment="1" applyProtection="1">
      <alignment vertical="center"/>
      <protection hidden="1"/>
    </xf>
    <xf numFmtId="49" fontId="121" fillId="2" borderId="0" xfId="23" applyNumberFormat="1" applyFont="1" applyFill="1" applyBorder="1" applyAlignment="1" applyProtection="1">
      <alignment horizontal="left" vertical="center"/>
      <protection hidden="1"/>
    </xf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22" fillId="2" borderId="4" xfId="23" applyNumberFormat="1" applyFont="1" applyFill="1" applyBorder="1" applyAlignment="1" applyProtection="1">
      <alignment horizontal="center"/>
      <protection hidden="1"/>
    </xf>
    <xf numFmtId="49" fontId="127" fillId="3" borderId="2" xfId="0" applyNumberFormat="1" applyFont="1" applyFill="1" applyBorder="1" applyAlignment="1" applyProtection="1">
      <alignment horizontal="center" vertical="center"/>
      <protection locked="0"/>
    </xf>
    <xf numFmtId="0" fontId="127" fillId="0" borderId="0" xfId="0" applyFont="1" applyAlignment="1" applyProtection="1">
      <alignment horizontal="right" vertical="center"/>
      <protection hidden="1"/>
    </xf>
    <xf numFmtId="1" fontId="127" fillId="3" borderId="1" xfId="0" applyNumberFormat="1" applyFont="1" applyFill="1" applyBorder="1" applyAlignment="1" applyProtection="1">
      <alignment horizontal="center" vertical="center"/>
      <protection locked="0"/>
    </xf>
    <xf numFmtId="0" fontId="127" fillId="2" borderId="0" xfId="0" applyFont="1" applyFill="1" applyAlignment="1" applyProtection="1">
      <alignment horizontal="right" vertical="center"/>
      <protection hidden="1"/>
    </xf>
    <xf numFmtId="0" fontId="131" fillId="0" borderId="0" xfId="0" applyFont="1" applyAlignment="1" applyProtection="1">
      <alignment horizontal="center"/>
      <protection hidden="1"/>
    </xf>
    <xf numFmtId="0" fontId="132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center"/>
      <protection hidden="1"/>
    </xf>
    <xf numFmtId="3" fontId="0" fillId="2" borderId="0" xfId="0" applyNumberFormat="1" applyFont="1" applyFill="1" applyAlignment="1" applyProtection="1">
      <alignment horizontal="center"/>
      <protection hidden="1"/>
    </xf>
    <xf numFmtId="166" fontId="11" fillId="19" borderId="5" xfId="0" applyNumberFormat="1" applyFont="1" applyFill="1" applyBorder="1" applyAlignment="1" applyProtection="1">
      <alignment horizontal="center" wrapText="1"/>
      <protection hidden="1"/>
    </xf>
    <xf numFmtId="3" fontId="11" fillId="19" borderId="4" xfId="0" applyNumberFormat="1" applyFont="1" applyFill="1" applyBorder="1" applyAlignment="1" applyProtection="1">
      <alignment horizontal="center" wrapText="1"/>
      <protection hidden="1"/>
    </xf>
    <xf numFmtId="3" fontId="8" fillId="3" borderId="4" xfId="3" applyNumberFormat="1" applyFont="1" applyFill="1" applyBorder="1" applyAlignment="1" applyProtection="1">
      <alignment horizontal="center"/>
      <protection locked="0"/>
    </xf>
    <xf numFmtId="0" fontId="8" fillId="3" borderId="6" xfId="3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hidden="1"/>
    </xf>
    <xf numFmtId="0" fontId="8" fillId="5" borderId="4" xfId="0" applyFont="1" applyFill="1" applyBorder="1" applyProtection="1">
      <protection hidden="1"/>
    </xf>
    <xf numFmtId="3" fontId="8" fillId="5" borderId="4" xfId="0" applyNumberFormat="1" applyFont="1" applyFill="1" applyBorder="1" applyAlignment="1" applyProtection="1">
      <alignment horizontal="center"/>
      <protection hidden="1"/>
    </xf>
    <xf numFmtId="0" fontId="103" fillId="4" borderId="47" xfId="0" applyFont="1" applyFill="1" applyBorder="1" applyAlignment="1" applyProtection="1">
      <alignment horizontal="center" vertical="center" wrapText="1"/>
      <protection hidden="1"/>
    </xf>
    <xf numFmtId="0" fontId="103" fillId="4" borderId="2" xfId="0" applyFont="1" applyFill="1" applyBorder="1" applyAlignment="1" applyProtection="1">
      <alignment horizontal="center" vertical="center" wrapText="1"/>
      <protection hidden="1"/>
    </xf>
    <xf numFmtId="0" fontId="103" fillId="4" borderId="48" xfId="0" applyFont="1" applyFill="1" applyBorder="1" applyAlignment="1" applyProtection="1">
      <alignment horizontal="center" vertical="center" wrapText="1"/>
      <protection hidden="1"/>
    </xf>
    <xf numFmtId="0" fontId="103" fillId="4" borderId="49" xfId="0" applyFont="1" applyFill="1" applyBorder="1" applyAlignment="1" applyProtection="1">
      <alignment horizontal="center" vertical="center" wrapText="1"/>
      <protection hidden="1"/>
    </xf>
    <xf numFmtId="0" fontId="103" fillId="4" borderId="50" xfId="0" applyFont="1" applyFill="1" applyBorder="1" applyAlignment="1" applyProtection="1">
      <alignment horizontal="center" vertical="center" wrapText="1"/>
      <protection hidden="1"/>
    </xf>
    <xf numFmtId="3" fontId="103" fillId="4" borderId="51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hidden="1"/>
    </xf>
    <xf numFmtId="0" fontId="8" fillId="5" borderId="31" xfId="0" applyFont="1" applyFill="1" applyBorder="1" applyProtection="1">
      <protection hidden="1"/>
    </xf>
    <xf numFmtId="3" fontId="8" fillId="5" borderId="31" xfId="0" applyNumberFormat="1" applyFont="1" applyFill="1" applyBorder="1" applyAlignment="1" applyProtection="1">
      <alignment horizontal="center"/>
      <protection hidden="1"/>
    </xf>
    <xf numFmtId="166" fontId="8" fillId="3" borderId="32" xfId="0" applyNumberFormat="1" applyFont="1" applyFill="1" applyBorder="1" applyAlignment="1" applyProtection="1">
      <alignment horizontal="center" wrapText="1"/>
      <protection locked="0"/>
    </xf>
    <xf numFmtId="0" fontId="8" fillId="3" borderId="5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166" fontId="8" fillId="3" borderId="5" xfId="3" applyNumberFormat="1" applyFont="1" applyFill="1" applyBorder="1" applyAlignment="1" applyProtection="1">
      <alignment horizontal="center" wrapText="1"/>
      <protection locked="0"/>
    </xf>
    <xf numFmtId="0" fontId="8" fillId="3" borderId="52" xfId="3" applyFont="1" applyFill="1" applyBorder="1" applyAlignment="1" applyProtection="1">
      <alignment horizontal="center"/>
      <protection locked="0"/>
    </xf>
    <xf numFmtId="0" fontId="104" fillId="0" borderId="0" xfId="0" applyFont="1" applyAlignment="1" applyProtection="1">
      <alignment horizontal="center" vertical="center"/>
      <protection hidden="1"/>
    </xf>
    <xf numFmtId="0" fontId="104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5" fillId="0" borderId="0" xfId="0" applyFont="1" applyProtection="1">
      <protection hidden="1"/>
    </xf>
    <xf numFmtId="0" fontId="105" fillId="2" borderId="0" xfId="0" applyFont="1" applyFill="1" applyProtection="1">
      <protection hidden="1"/>
    </xf>
    <xf numFmtId="4" fontId="105" fillId="2" borderId="0" xfId="0" applyNumberFormat="1" applyFont="1" applyFill="1" applyProtection="1">
      <protection hidden="1"/>
    </xf>
    <xf numFmtId="4" fontId="133" fillId="2" borderId="0" xfId="1" applyNumberFormat="1" applyFont="1" applyFill="1" applyBorder="1" applyAlignment="1" applyProtection="1">
      <alignment horizontal="center"/>
      <protection hidden="1"/>
    </xf>
    <xf numFmtId="3" fontId="105" fillId="2" borderId="0" xfId="0" applyNumberFormat="1" applyFont="1" applyFill="1" applyAlignment="1" applyProtection="1">
      <alignment horizontal="center"/>
      <protection hidden="1"/>
    </xf>
    <xf numFmtId="0" fontId="68" fillId="14" borderId="13" xfId="0" applyFont="1" applyFill="1" applyBorder="1" applyAlignment="1">
      <alignment horizontal="center" vertical="center"/>
    </xf>
    <xf numFmtId="4" fontId="68" fillId="14" borderId="13" xfId="0" applyNumberFormat="1" applyFont="1" applyFill="1" applyBorder="1" applyAlignment="1">
      <alignment horizontal="center" vertical="center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1" fontId="66" fillId="14" borderId="53" xfId="20" applyNumberFormat="1" applyFont="1" applyFill="1" applyBorder="1" applyAlignment="1">
      <alignment horizontal="center" vertical="center"/>
    </xf>
    <xf numFmtId="3" fontId="146" fillId="15" borderId="13" xfId="0" applyNumberFormat="1" applyFont="1" applyFill="1" applyBorder="1" applyAlignment="1">
      <alignment horizontal="center"/>
    </xf>
    <xf numFmtId="178" fontId="147" fillId="15" borderId="13" xfId="0" applyNumberFormat="1" applyFont="1" applyFill="1" applyBorder="1" applyAlignment="1">
      <alignment horizontal="center" vertical="center" wrapText="1"/>
    </xf>
    <xf numFmtId="181" fontId="147" fillId="15" borderId="13" xfId="0" applyNumberFormat="1" applyFont="1" applyFill="1" applyBorder="1" applyAlignment="1">
      <alignment horizontal="center" vertical="center"/>
    </xf>
    <xf numFmtId="0" fontId="148" fillId="14" borderId="13" xfId="0" applyFont="1" applyFill="1" applyBorder="1" applyAlignment="1">
      <alignment vertical="center" wrapText="1"/>
    </xf>
    <xf numFmtId="0" fontId="148" fillId="14" borderId="13" xfId="0" applyFont="1" applyFill="1" applyBorder="1" applyAlignment="1">
      <alignment vertical="center"/>
    </xf>
    <xf numFmtId="178" fontId="68" fillId="14" borderId="13" xfId="0" applyNumberFormat="1" applyFont="1" applyFill="1" applyBorder="1" applyAlignment="1">
      <alignment horizontal="center" vertical="center"/>
    </xf>
    <xf numFmtId="185" fontId="68" fillId="14" borderId="13" xfId="0" applyNumberFormat="1" applyFont="1" applyFill="1" applyBorder="1" applyAlignment="1">
      <alignment horizontal="center" vertical="center"/>
    </xf>
    <xf numFmtId="185" fontId="62" fillId="14" borderId="13" xfId="0" applyNumberFormat="1" applyFont="1" applyFill="1" applyBorder="1" applyAlignment="1">
      <alignment horizontal="center" vertical="center"/>
    </xf>
    <xf numFmtId="1" fontId="151" fillId="14" borderId="13" xfId="0" applyNumberFormat="1" applyFont="1" applyFill="1" applyBorder="1" applyAlignment="1">
      <alignment horizontal="center" vertical="center"/>
    </xf>
    <xf numFmtId="184" fontId="62" fillId="14" borderId="13" xfId="0" applyNumberFormat="1" applyFont="1" applyFill="1" applyBorder="1" applyAlignment="1">
      <alignment horizontal="center" vertical="center"/>
    </xf>
    <xf numFmtId="3" fontId="68" fillId="14" borderId="13" xfId="0" applyNumberFormat="1" applyFont="1" applyFill="1" applyBorder="1" applyAlignment="1">
      <alignment horizontal="center" vertical="center" wrapText="1"/>
    </xf>
    <xf numFmtId="181" fontId="22" fillId="14" borderId="13" xfId="0" applyNumberFormat="1" applyFont="1" applyFill="1" applyBorder="1" applyAlignment="1">
      <alignment horizontal="center"/>
    </xf>
    <xf numFmtId="3" fontId="22" fillId="14" borderId="13" xfId="0" applyNumberFormat="1" applyFont="1" applyFill="1" applyBorder="1" applyAlignment="1">
      <alignment horizontal="center"/>
    </xf>
    <xf numFmtId="181" fontId="71" fillId="14" borderId="13" xfId="0" applyNumberFormat="1" applyFont="1" applyFill="1" applyBorder="1" applyAlignment="1">
      <alignment horizontal="center"/>
    </xf>
    <xf numFmtId="3" fontId="71" fillId="14" borderId="13" xfId="0" applyNumberFormat="1" applyFont="1" applyFill="1" applyBorder="1" applyAlignment="1">
      <alignment horizontal="center"/>
    </xf>
    <xf numFmtId="3" fontId="151" fillId="14" borderId="13" xfId="0" applyNumberFormat="1" applyFont="1" applyFill="1" applyBorder="1" applyAlignment="1">
      <alignment horizontal="center"/>
    </xf>
    <xf numFmtId="2" fontId="151" fillId="14" borderId="13" xfId="0" applyNumberFormat="1" applyFont="1" applyFill="1" applyBorder="1" applyAlignment="1">
      <alignment horizontal="center"/>
    </xf>
    <xf numFmtId="182" fontId="151" fillId="14" borderId="13" xfId="0" applyNumberFormat="1" applyFont="1" applyFill="1" applyBorder="1" applyAlignment="1">
      <alignment horizontal="center"/>
    </xf>
    <xf numFmtId="4" fontId="151" fillId="14" borderId="13" xfId="0" applyNumberFormat="1" applyFont="1" applyFill="1" applyBorder="1" applyAlignment="1">
      <alignment horizontal="center"/>
    </xf>
    <xf numFmtId="3" fontId="68" fillId="14" borderId="13" xfId="0" applyNumberFormat="1" applyFont="1" applyFill="1" applyBorder="1" applyAlignment="1">
      <alignment horizontal="center"/>
    </xf>
    <xf numFmtId="4" fontId="68" fillId="14" borderId="13" xfId="0" applyNumberFormat="1" applyFont="1" applyFill="1" applyBorder="1" applyAlignment="1">
      <alignment horizontal="center"/>
    </xf>
    <xf numFmtId="0" fontId="60" fillId="0" borderId="0" xfId="20" applyFont="1" applyAlignment="1"/>
    <xf numFmtId="0" fontId="92" fillId="17" borderId="13" xfId="0" applyFont="1" applyFill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110" fillId="21" borderId="13" xfId="0" applyFont="1" applyFill="1" applyBorder="1" applyProtection="1">
      <protection locked="0"/>
    </xf>
    <xf numFmtId="0" fontId="108" fillId="21" borderId="13" xfId="0" applyFont="1" applyFill="1" applyBorder="1" applyAlignment="1" applyProtection="1">
      <alignment horizontal="center" vertical="center" wrapText="1"/>
      <protection locked="0"/>
    </xf>
    <xf numFmtId="0" fontId="109" fillId="21" borderId="13" xfId="0" applyFont="1" applyFill="1" applyBorder="1" applyAlignment="1" applyProtection="1">
      <alignment horizontal="center"/>
      <protection locked="0"/>
    </xf>
    <xf numFmtId="3" fontId="108" fillId="21" borderId="13" xfId="0" applyNumberFormat="1" applyFont="1" applyFill="1" applyBorder="1" applyAlignment="1" applyProtection="1">
      <alignment horizontal="center" vertical="center"/>
      <protection locked="0"/>
    </xf>
    <xf numFmtId="3" fontId="109" fillId="21" borderId="13" xfId="0" applyNumberFormat="1" applyFont="1" applyFill="1" applyBorder="1" applyAlignment="1" applyProtection="1">
      <alignment horizontal="center"/>
      <protection locked="0"/>
    </xf>
    <xf numFmtId="179" fontId="84" fillId="3" borderId="52" xfId="16" applyNumberFormat="1" applyFont="1" applyFill="1" applyBorder="1" applyAlignment="1" applyProtection="1">
      <alignment horizontal="center" vertical="center"/>
      <protection locked="0"/>
    </xf>
    <xf numFmtId="0" fontId="152" fillId="14" borderId="13" xfId="51" applyFill="1" applyBorder="1" applyAlignment="1">
      <alignment vertical="center"/>
    </xf>
    <xf numFmtId="0" fontId="149" fillId="14" borderId="13" xfId="0" applyFont="1" applyFill="1" applyBorder="1" applyAlignment="1" applyProtection="1">
      <alignment horizontal="center" vertical="center"/>
      <protection locked="0"/>
    </xf>
    <xf numFmtId="173" fontId="37" fillId="7" borderId="20" xfId="4" applyNumberFormat="1" applyFont="1" applyFill="1" applyBorder="1" applyAlignment="1" applyProtection="1">
      <alignment vertical="center" wrapText="1"/>
      <protection locked="0"/>
    </xf>
    <xf numFmtId="0" fontId="37" fillId="7" borderId="14" xfId="4" applyFont="1" applyFill="1" applyBorder="1" applyAlignment="1" applyProtection="1">
      <alignment horizontal="left" wrapText="1"/>
      <protection locked="0"/>
    </xf>
    <xf numFmtId="1" fontId="66" fillId="14" borderId="9" xfId="0" applyNumberFormat="1" applyFont="1" applyFill="1" applyBorder="1" applyAlignment="1">
      <alignment horizontal="center" vertical="center"/>
    </xf>
    <xf numFmtId="49" fontId="7" fillId="14" borderId="10" xfId="0" applyNumberFormat="1" applyFont="1" applyFill="1" applyBorder="1" applyAlignment="1">
      <alignment horizontal="center" vertical="center"/>
    </xf>
    <xf numFmtId="171" fontId="37" fillId="11" borderId="13" xfId="5" applyNumberFormat="1" applyFont="1" applyFill="1" applyBorder="1" applyAlignment="1">
      <alignment horizontal="center"/>
    </xf>
    <xf numFmtId="171" fontId="37" fillId="11" borderId="15" xfId="5" applyNumberFormat="1" applyFont="1" applyFill="1" applyBorder="1" applyAlignment="1">
      <alignment horizontal="center"/>
    </xf>
    <xf numFmtId="3" fontId="62" fillId="14" borderId="13" xfId="0" applyNumberFormat="1" applyFont="1" applyFill="1" applyBorder="1" applyAlignment="1">
      <alignment horizontal="center" vertical="center"/>
    </xf>
    <xf numFmtId="49" fontId="84" fillId="3" borderId="20" xfId="16" applyNumberFormat="1" applyFont="1" applyFill="1" applyBorder="1" applyAlignment="1" applyProtection="1">
      <alignment horizontal="center" vertical="center"/>
      <protection locked="0"/>
    </xf>
    <xf numFmtId="0" fontId="63" fillId="15" borderId="13" xfId="0" applyNumberFormat="1" applyFont="1" applyFill="1" applyBorder="1" applyAlignment="1">
      <alignment horizontal="center"/>
    </xf>
    <xf numFmtId="3" fontId="153" fillId="14" borderId="13" xfId="0" applyNumberFormat="1" applyFont="1" applyFill="1" applyBorder="1" applyAlignment="1" applyProtection="1">
      <alignment horizontal="center"/>
      <protection locked="0"/>
    </xf>
    <xf numFmtId="166" fontId="153" fillId="14" borderId="15" xfId="0" applyNumberFormat="1" applyFont="1" applyFill="1" applyBorder="1" applyAlignment="1" applyProtection="1">
      <alignment horizontal="center" wrapText="1"/>
      <protection locked="0"/>
    </xf>
    <xf numFmtId="178" fontId="68" fillId="14" borderId="15" xfId="0" applyNumberFormat="1" applyFont="1" applyFill="1" applyBorder="1" applyAlignment="1">
      <alignment horizontal="center" vertical="center"/>
    </xf>
    <xf numFmtId="3" fontId="22" fillId="14" borderId="13" xfId="0" applyNumberFormat="1" applyFont="1" applyFill="1" applyBorder="1" applyAlignment="1">
      <alignment horizontal="center" vertical="center"/>
    </xf>
    <xf numFmtId="3" fontId="153" fillId="14" borderId="11" xfId="0" applyNumberFormat="1" applyFont="1" applyFill="1" applyBorder="1" applyAlignment="1" applyProtection="1">
      <alignment horizontal="center"/>
      <protection locked="0"/>
    </xf>
    <xf numFmtId="166" fontId="153" fillId="14" borderId="54" xfId="0" applyNumberFormat="1" applyFont="1" applyFill="1" applyBorder="1" applyAlignment="1" applyProtection="1">
      <alignment horizontal="center" wrapText="1"/>
      <protection locked="0"/>
    </xf>
    <xf numFmtId="4" fontId="8" fillId="3" borderId="31" xfId="0" applyNumberFormat="1" applyFont="1" applyFill="1" applyBorder="1" applyAlignment="1" applyProtection="1">
      <alignment horizontal="center"/>
      <protection locked="0"/>
    </xf>
    <xf numFmtId="166" fontId="8" fillId="3" borderId="4" xfId="3" applyNumberFormat="1" applyFont="1" applyFill="1" applyBorder="1" applyAlignment="1" applyProtection="1">
      <alignment horizontal="center" wrapText="1"/>
      <protection locked="0"/>
    </xf>
    <xf numFmtId="0" fontId="26" fillId="3" borderId="4" xfId="0" applyFont="1" applyFill="1" applyBorder="1" applyAlignment="1" applyProtection="1">
      <alignment horizontal="left" vertical="center" wrapText="1"/>
      <protection locked="0"/>
    </xf>
    <xf numFmtId="0" fontId="26" fillId="3" borderId="4" xfId="0" applyFont="1" applyFill="1" applyBorder="1" applyAlignment="1" applyProtection="1">
      <alignment horizontal="left" vertical="center"/>
      <protection locked="0"/>
    </xf>
    <xf numFmtId="49" fontId="26" fillId="3" borderId="4" xfId="0" applyNumberFormat="1" applyFont="1" applyFill="1" applyBorder="1" applyAlignment="1" applyProtection="1">
      <alignment horizontal="left" vertical="center"/>
      <protection locked="0"/>
    </xf>
    <xf numFmtId="3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2" borderId="19" xfId="0" applyFont="1" applyFill="1" applyBorder="1" applyAlignment="1" applyProtection="1">
      <alignment horizontal="right" vertical="center"/>
      <protection hidden="1"/>
    </xf>
    <xf numFmtId="0" fontId="30" fillId="3" borderId="4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26" fillId="2" borderId="0" xfId="0" applyFont="1" applyFill="1" applyBorder="1" applyAlignment="1" applyProtection="1">
      <alignment horizontal="center" vertical="center" wrapText="1"/>
      <protection hidden="1"/>
    </xf>
    <xf numFmtId="0" fontId="27" fillId="4" borderId="3" xfId="0" applyFont="1" applyFill="1" applyBorder="1" applyAlignment="1" applyProtection="1">
      <alignment horizontal="center" vertical="center" wrapText="1"/>
      <protection hidden="1"/>
    </xf>
    <xf numFmtId="0" fontId="28" fillId="10" borderId="18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hidden="1"/>
    </xf>
    <xf numFmtId="0" fontId="33" fillId="7" borderId="13" xfId="16" applyFont="1" applyFill="1" applyBorder="1" applyAlignment="1" applyProtection="1">
      <alignment horizontal="center" vertical="center"/>
      <protection locked="0"/>
    </xf>
    <xf numFmtId="0" fontId="54" fillId="7" borderId="13" xfId="17" applyFill="1" applyBorder="1" applyAlignment="1" applyProtection="1">
      <alignment horizontal="center" vertical="center"/>
      <protection locked="0"/>
    </xf>
    <xf numFmtId="0" fontId="55" fillId="7" borderId="13" xfId="17" applyFont="1" applyFill="1" applyBorder="1" applyAlignment="1" applyProtection="1">
      <alignment horizontal="center" vertical="center"/>
      <protection locked="0"/>
    </xf>
    <xf numFmtId="169" fontId="37" fillId="7" borderId="22" xfId="4" quotePrefix="1" applyNumberFormat="1" applyFont="1" applyFill="1" applyBorder="1" applyAlignment="1" applyProtection="1">
      <alignment horizontal="center" vertical="center" wrapText="1"/>
      <protection locked="0"/>
    </xf>
    <xf numFmtId="169" fontId="37" fillId="7" borderId="22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12" xfId="4" applyNumberFormat="1" applyFont="1" applyFill="1" applyBorder="1" applyAlignment="1" applyProtection="1">
      <alignment horizontal="center" vertical="center" wrapText="1"/>
      <protection locked="0"/>
    </xf>
    <xf numFmtId="43" fontId="33" fillId="6" borderId="0" xfId="15" applyFont="1" applyFill="1" applyBorder="1" applyAlignment="1">
      <alignment horizontal="center" vertical="center"/>
    </xf>
    <xf numFmtId="0" fontId="51" fillId="6" borderId="0" xfId="5" applyFont="1" applyFill="1" applyBorder="1" applyAlignment="1">
      <alignment horizontal="left"/>
    </xf>
    <xf numFmtId="49" fontId="33" fillId="6" borderId="0" xfId="14" applyNumberFormat="1" applyFont="1" applyFill="1" applyBorder="1" applyAlignment="1">
      <alignment horizontal="right"/>
    </xf>
    <xf numFmtId="0" fontId="35" fillId="6" borderId="0" xfId="4" applyFont="1" applyFill="1" applyBorder="1" applyAlignment="1">
      <alignment horizontal="left" vertical="center"/>
    </xf>
    <xf numFmtId="169" fontId="37" fillId="7" borderId="23" xfId="4" applyNumberFormat="1" applyFont="1" applyFill="1" applyBorder="1" applyAlignment="1" applyProtection="1">
      <alignment horizontal="center" vertical="center"/>
      <protection locked="0"/>
    </xf>
    <xf numFmtId="169" fontId="37" fillId="7" borderId="58" xfId="4" applyNumberFormat="1" applyFont="1" applyFill="1" applyBorder="1" applyAlignment="1" applyProtection="1">
      <alignment horizontal="center" vertical="center"/>
      <protection locked="0"/>
    </xf>
    <xf numFmtId="169" fontId="37" fillId="7" borderId="24" xfId="4" applyNumberFormat="1" applyFont="1" applyFill="1" applyBorder="1" applyAlignment="1" applyProtection="1">
      <alignment horizontal="center" vertical="center"/>
      <protection locked="0"/>
    </xf>
    <xf numFmtId="169" fontId="37" fillId="7" borderId="23" xfId="4" applyNumberFormat="1" applyFont="1" applyFill="1" applyBorder="1" applyAlignment="1" applyProtection="1">
      <alignment vertical="center" wrapText="1"/>
      <protection locked="0"/>
    </xf>
    <xf numFmtId="169" fontId="37" fillId="7" borderId="24" xfId="4" applyNumberFormat="1" applyFont="1" applyFill="1" applyBorder="1" applyAlignment="1" applyProtection="1">
      <alignment vertical="center" wrapText="1"/>
      <protection locked="0"/>
    </xf>
    <xf numFmtId="169" fontId="37" fillId="7" borderId="56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1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7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3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8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4" xfId="4" applyNumberFormat="1" applyFont="1" applyFill="1" applyBorder="1" applyAlignment="1" applyProtection="1">
      <alignment horizontal="center" vertical="center" wrapText="1"/>
      <protection locked="0"/>
    </xf>
    <xf numFmtId="0" fontId="74" fillId="15" borderId="14" xfId="20" applyFont="1" applyFill="1" applyBorder="1" applyAlignment="1">
      <alignment horizontal="left" vertical="center"/>
    </xf>
    <xf numFmtId="0" fontId="64" fillId="0" borderId="15" xfId="20" applyFont="1" applyBorder="1"/>
    <xf numFmtId="0" fontId="74" fillId="6" borderId="0" xfId="20" applyFont="1" applyFill="1" applyBorder="1" applyAlignment="1">
      <alignment horizontal="center" vertical="center"/>
    </xf>
    <xf numFmtId="0" fontId="64" fillId="0" borderId="0" xfId="20" applyFont="1" applyBorder="1"/>
    <xf numFmtId="4" fontId="101" fillId="6" borderId="0" xfId="20" applyNumberFormat="1" applyFont="1" applyFill="1" applyBorder="1" applyAlignment="1">
      <alignment horizontal="center"/>
    </xf>
    <xf numFmtId="4" fontId="74" fillId="6" borderId="0" xfId="20" applyNumberFormat="1" applyFont="1" applyFill="1" applyBorder="1" applyAlignment="1">
      <alignment horizontal="center" vertical="center" wrapText="1"/>
    </xf>
    <xf numFmtId="0" fontId="72" fillId="15" borderId="27" xfId="20" applyFont="1" applyFill="1" applyBorder="1" applyAlignment="1">
      <alignment vertical="center"/>
    </xf>
    <xf numFmtId="0" fontId="64" fillId="0" borderId="29" xfId="20" applyFont="1" applyBorder="1"/>
    <xf numFmtId="0" fontId="64" fillId="0" borderId="17" xfId="20" applyFont="1" applyBorder="1"/>
    <xf numFmtId="0" fontId="72" fillId="15" borderId="14" xfId="20" applyFont="1" applyFill="1" applyBorder="1" applyAlignment="1">
      <alignment horizontal="left" vertical="center"/>
    </xf>
    <xf numFmtId="0" fontId="64" fillId="0" borderId="16" xfId="20" applyFont="1" applyBorder="1"/>
    <xf numFmtId="178" fontId="72" fillId="15" borderId="14" xfId="20" applyNumberFormat="1" applyFont="1" applyFill="1" applyBorder="1" applyAlignment="1">
      <alignment horizontal="center" vertical="center" wrapText="1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8" fillId="13" borderId="4" xfId="4" applyFont="1" applyFill="1" applyBorder="1" applyAlignment="1" applyProtection="1">
      <alignment horizontal="center"/>
      <protection locked="0"/>
    </xf>
    <xf numFmtId="0" fontId="57" fillId="2" borderId="0" xfId="4" applyFont="1" applyFill="1" applyBorder="1" applyAlignment="1">
      <alignment horizontal="center" vertical="center"/>
    </xf>
    <xf numFmtId="176" fontId="12" fillId="2" borderId="0" xfId="18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>
      <alignment horizontal="left"/>
    </xf>
    <xf numFmtId="49" fontId="12" fillId="2" borderId="0" xfId="1" applyNumberFormat="1" applyFont="1" applyFill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58" fillId="4" borderId="4" xfId="4" applyFont="1" applyFill="1" applyBorder="1" applyAlignment="1">
      <alignment horizontal="center" vertical="center" wrapText="1"/>
    </xf>
    <xf numFmtId="0" fontId="69" fillId="0" borderId="0" xfId="20" applyFont="1" applyAlignment="1">
      <alignment horizontal="center" vertical="center"/>
    </xf>
    <xf numFmtId="0" fontId="60" fillId="0" borderId="0" xfId="20" applyFont="1" applyAlignment="1"/>
    <xf numFmtId="4" fontId="69" fillId="0" borderId="0" xfId="20" applyNumberFormat="1" applyFont="1" applyAlignment="1">
      <alignment horizontal="center" vertical="center" wrapText="1"/>
    </xf>
    <xf numFmtId="0" fontId="67" fillId="16" borderId="11" xfId="20" applyFont="1" applyFill="1" applyBorder="1" applyAlignment="1">
      <alignment horizontal="center" vertical="center"/>
    </xf>
    <xf numFmtId="0" fontId="64" fillId="0" borderId="12" xfId="20" applyFont="1" applyBorder="1"/>
    <xf numFmtId="0" fontId="63" fillId="0" borderId="14" xfId="20" applyFont="1" applyBorder="1" applyAlignment="1">
      <alignment horizontal="right" vertical="center"/>
    </xf>
    <xf numFmtId="4" fontId="63" fillId="6" borderId="0" xfId="20" applyNumberFormat="1" applyFont="1" applyFill="1" applyBorder="1" applyAlignment="1">
      <alignment horizontal="center" vertical="center" wrapText="1"/>
    </xf>
    <xf numFmtId="0" fontId="77" fillId="0" borderId="0" xfId="20" applyFont="1" applyAlignment="1">
      <alignment horizontal="center" vertical="center"/>
    </xf>
    <xf numFmtId="0" fontId="76" fillId="6" borderId="0" xfId="20" applyFont="1" applyFill="1" applyBorder="1" applyAlignment="1">
      <alignment horizontal="center" vertical="center" wrapText="1"/>
    </xf>
    <xf numFmtId="49" fontId="74" fillId="0" borderId="0" xfId="20" applyNumberFormat="1" applyFont="1" applyAlignment="1">
      <alignment horizontal="center" vertical="center" wrapText="1"/>
    </xf>
    <xf numFmtId="4" fontId="70" fillId="16" borderId="11" xfId="20" applyNumberFormat="1" applyFont="1" applyFill="1" applyBorder="1" applyAlignment="1">
      <alignment horizontal="center" vertical="center" wrapText="1"/>
    </xf>
    <xf numFmtId="1" fontId="63" fillId="6" borderId="0" xfId="20" applyNumberFormat="1" applyFont="1" applyFill="1" applyBorder="1" applyAlignment="1">
      <alignment horizontal="center"/>
    </xf>
    <xf numFmtId="0" fontId="67" fillId="16" borderId="28" xfId="20" applyFont="1" applyFill="1" applyBorder="1" applyAlignment="1">
      <alignment horizontal="center" vertical="center"/>
    </xf>
    <xf numFmtId="0" fontId="64" fillId="0" borderId="27" xfId="20" applyFont="1" applyBorder="1"/>
    <xf numFmtId="0" fontId="149" fillId="14" borderId="14" xfId="0" applyFont="1" applyFill="1" applyBorder="1" applyAlignment="1">
      <alignment horizontal="center" vertical="center"/>
    </xf>
    <xf numFmtId="0" fontId="150" fillId="0" borderId="15" xfId="0" applyFont="1" applyBorder="1"/>
    <xf numFmtId="0" fontId="65" fillId="14" borderId="14" xfId="20" applyFont="1" applyFill="1" applyBorder="1" applyAlignment="1">
      <alignment horizontal="center" vertical="center"/>
    </xf>
    <xf numFmtId="0" fontId="67" fillId="0" borderId="0" xfId="20" applyFont="1" applyAlignment="1">
      <alignment horizontal="center" vertical="center"/>
    </xf>
    <xf numFmtId="0" fontId="63" fillId="0" borderId="14" xfId="20" applyFont="1" applyBorder="1" applyAlignment="1">
      <alignment horizontal="right"/>
    </xf>
    <xf numFmtId="1" fontId="67" fillId="16" borderId="11" xfId="20" applyNumberFormat="1" applyFont="1" applyFill="1" applyBorder="1" applyAlignment="1">
      <alignment horizontal="center"/>
    </xf>
    <xf numFmtId="0" fontId="63" fillId="0" borderId="14" xfId="20" applyFont="1" applyBorder="1" applyAlignment="1">
      <alignment horizontal="right" vertical="center" wrapText="1"/>
    </xf>
    <xf numFmtId="0" fontId="79" fillId="19" borderId="4" xfId="16" applyFont="1" applyFill="1" applyBorder="1" applyAlignment="1" applyProtection="1">
      <alignment horizontal="center"/>
      <protection hidden="1"/>
    </xf>
    <xf numFmtId="0" fontId="91" fillId="0" borderId="0" xfId="16" applyFont="1" applyBorder="1" applyAlignment="1" applyProtection="1">
      <alignment horizontal="center"/>
      <protection hidden="1"/>
    </xf>
    <xf numFmtId="0" fontId="90" fillId="0" borderId="0" xfId="16" applyFont="1" applyBorder="1" applyAlignment="1" applyProtection="1">
      <alignment horizontal="center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0" fontId="79" fillId="19" borderId="31" xfId="16" applyFont="1" applyFill="1" applyBorder="1" applyAlignment="1" applyProtection="1">
      <alignment horizontal="center"/>
      <protection hidden="1"/>
    </xf>
    <xf numFmtId="0" fontId="81" fillId="3" borderId="4" xfId="16" applyFont="1" applyFill="1" applyBorder="1" applyAlignment="1" applyProtection="1">
      <alignment horizontal="center" vertical="center"/>
      <protection locked="0"/>
    </xf>
    <xf numFmtId="0" fontId="7" fillId="3" borderId="4" xfId="21" applyFont="1" applyFill="1" applyBorder="1" applyAlignment="1" applyProtection="1">
      <alignment horizontal="center" vertical="center"/>
      <protection locked="0"/>
    </xf>
    <xf numFmtId="0" fontId="152" fillId="3" borderId="4" xfId="51" applyNumberFormat="1" applyFill="1" applyBorder="1" applyAlignment="1" applyProtection="1">
      <alignment horizontal="center"/>
      <protection locked="0"/>
    </xf>
    <xf numFmtId="0" fontId="59" fillId="3" borderId="4" xfId="19" applyNumberFormat="1" applyFont="1" applyFill="1" applyBorder="1" applyAlignment="1" applyProtection="1">
      <alignment horizontal="center"/>
      <protection locked="0"/>
    </xf>
    <xf numFmtId="0" fontId="79" fillId="18" borderId="4" xfId="16" applyFont="1" applyFill="1" applyBorder="1" applyAlignment="1" applyProtection="1">
      <alignment horizontal="center"/>
      <protection hidden="1"/>
    </xf>
    <xf numFmtId="0" fontId="79" fillId="2" borderId="0" xfId="16" applyFont="1" applyFill="1" applyBorder="1" applyAlignment="1" applyProtection="1">
      <alignment horizontal="center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49" fontId="12" fillId="2" borderId="0" xfId="1" applyNumberFormat="1" applyFont="1" applyFill="1" applyBorder="1" applyAlignment="1" applyProtection="1">
      <alignment horizontal="center"/>
      <protection hidden="1"/>
    </xf>
    <xf numFmtId="0" fontId="6" fillId="0" borderId="0" xfId="21" applyFont="1" applyBorder="1" applyAlignment="1" applyProtection="1">
      <alignment horizontal="center"/>
      <protection hidden="1"/>
    </xf>
    <xf numFmtId="0" fontId="9" fillId="0" borderId="0" xfId="21" applyFont="1" applyBorder="1" applyAlignment="1" applyProtection="1">
      <alignment horizontal="center"/>
      <protection hidden="1"/>
    </xf>
    <xf numFmtId="49" fontId="10" fillId="2" borderId="0" xfId="21" applyNumberFormat="1" applyFont="1" applyFill="1" applyBorder="1" applyAlignment="1" applyProtection="1">
      <alignment horizontal="right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3" fontId="11" fillId="19" borderId="7" xfId="21" applyNumberFormat="1" applyFont="1" applyFill="1" applyBorder="1" applyAlignment="1" applyProtection="1">
      <alignment horizontal="center"/>
      <protection hidden="1"/>
    </xf>
    <xf numFmtId="0" fontId="107" fillId="6" borderId="0" xfId="11" applyFont="1" applyFill="1" applyBorder="1" applyAlignment="1" applyProtection="1">
      <alignment horizontal="left" vertical="center"/>
      <protection hidden="1"/>
    </xf>
    <xf numFmtId="0" fontId="107" fillId="6" borderId="0" xfId="11" applyFont="1" applyFill="1" applyBorder="1" applyAlignment="1" applyProtection="1">
      <alignment horizontal="left" vertical="center" wrapText="1"/>
      <protection hidden="1"/>
    </xf>
    <xf numFmtId="0" fontId="115" fillId="6" borderId="44" xfId="11" applyFont="1" applyFill="1" applyBorder="1" applyAlignment="1" applyProtection="1">
      <alignment horizontal="center" vertical="center" wrapText="1"/>
      <protection hidden="1"/>
    </xf>
    <xf numFmtId="0" fontId="114" fillId="8" borderId="43" xfId="11" applyFont="1" applyFill="1" applyBorder="1" applyAlignment="1" applyProtection="1">
      <alignment horizontal="center" vertical="center" wrapText="1"/>
      <protection hidden="1"/>
    </xf>
    <xf numFmtId="0" fontId="112" fillId="23" borderId="42" xfId="11" applyFont="1" applyFill="1" applyBorder="1" applyAlignment="1" applyProtection="1">
      <alignment horizontal="center" vertical="center"/>
      <protection hidden="1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0" fontId="120" fillId="6" borderId="0" xfId="11" applyFont="1" applyFill="1" applyBorder="1" applyAlignment="1" applyProtection="1">
      <alignment horizontal="center" vertical="center"/>
      <protection hidden="1"/>
    </xf>
    <xf numFmtId="1" fontId="111" fillId="7" borderId="46" xfId="11" applyNumberFormat="1" applyFont="1" applyFill="1" applyBorder="1" applyAlignment="1" applyProtection="1">
      <alignment horizontal="center" vertical="center"/>
      <protection locked="0"/>
    </xf>
    <xf numFmtId="1" fontId="111" fillId="7" borderId="42" xfId="11" applyNumberFormat="1" applyFont="1" applyFill="1" applyBorder="1" applyAlignment="1" applyProtection="1">
      <alignment horizontal="center" vertical="center"/>
      <protection locked="0"/>
    </xf>
    <xf numFmtId="0" fontId="119" fillId="6" borderId="0" xfId="11" applyFont="1" applyFill="1" applyBorder="1" applyAlignment="1" applyProtection="1">
      <alignment horizontal="center" vertical="center" wrapText="1"/>
      <protection hidden="1"/>
    </xf>
    <xf numFmtId="1" fontId="111" fillId="7" borderId="43" xfId="11" applyNumberFormat="1" applyFont="1" applyFill="1" applyBorder="1" applyAlignment="1" applyProtection="1">
      <alignment horizontal="center" vertical="center"/>
      <protection locked="0"/>
    </xf>
    <xf numFmtId="1" fontId="111" fillId="7" borderId="45" xfId="11" applyNumberFormat="1" applyFont="1" applyFill="1" applyBorder="1" applyAlignment="1" applyProtection="1">
      <alignment horizontal="center" vertical="center"/>
      <protection locked="0"/>
    </xf>
    <xf numFmtId="49" fontId="111" fillId="7" borderId="43" xfId="11" applyNumberFormat="1" applyFont="1" applyFill="1" applyBorder="1" applyAlignment="1" applyProtection="1">
      <alignment horizontal="center" vertical="center"/>
      <protection locked="0"/>
    </xf>
    <xf numFmtId="49" fontId="111" fillId="7" borderId="45" xfId="11" applyNumberFormat="1" applyFont="1" applyFill="1" applyBorder="1" applyAlignment="1" applyProtection="1">
      <alignment horizontal="center" vertical="center"/>
      <protection locked="0"/>
    </xf>
    <xf numFmtId="49" fontId="121" fillId="2" borderId="0" xfId="23" applyNumberFormat="1" applyFont="1" applyFill="1" applyBorder="1" applyAlignment="1" applyProtection="1">
      <alignment horizontal="right"/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3" fontId="11" fillId="19" borderId="6" xfId="0" applyNumberFormat="1" applyFont="1" applyFill="1" applyBorder="1" applyAlignment="1" applyProtection="1">
      <alignment horizontal="center"/>
      <protection hidden="1"/>
    </xf>
    <xf numFmtId="49" fontId="7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0" applyNumberFormat="1" applyFont="1" applyFill="1" applyBorder="1" applyAlignment="1" applyProtection="1">
      <alignment horizontal="right"/>
      <protection hidden="1"/>
    </xf>
    <xf numFmtId="3" fontId="11" fillId="19" borderId="4" xfId="0" applyNumberFormat="1" applyFont="1" applyFill="1" applyBorder="1" applyAlignment="1" applyProtection="1">
      <alignment horizontal="center"/>
      <protection hidden="1"/>
    </xf>
    <xf numFmtId="0" fontId="81" fillId="0" borderId="0" xfId="24" applyFont="1" applyAlignment="1" applyProtection="1">
      <alignment horizontal="center"/>
      <protection hidden="1"/>
    </xf>
    <xf numFmtId="49" fontId="154" fillId="0" borderId="0" xfId="24" applyNumberFormat="1" applyFont="1" applyAlignment="1" applyProtection="1">
      <alignment horizontal="center"/>
      <protection hidden="1"/>
    </xf>
    <xf numFmtId="0" fontId="154" fillId="0" borderId="0" xfId="24" applyFont="1" applyProtection="1">
      <protection hidden="1"/>
    </xf>
    <xf numFmtId="0" fontId="79" fillId="0" borderId="0" xfId="24" applyFont="1"/>
    <xf numFmtId="0" fontId="81" fillId="0" borderId="0" xfId="24" applyFont="1" applyProtection="1">
      <protection hidden="1"/>
    </xf>
    <xf numFmtId="0" fontId="81" fillId="32" borderId="0" xfId="24" applyFont="1" applyFill="1" applyAlignment="1" applyProtection="1">
      <alignment horizontal="right" vertical="center"/>
      <protection hidden="1"/>
    </xf>
    <xf numFmtId="1" fontId="81" fillId="33" borderId="59" xfId="24" applyNumberFormat="1" applyFont="1" applyFill="1" applyBorder="1" applyAlignment="1" applyProtection="1">
      <alignment horizontal="center" vertical="center"/>
      <protection locked="0"/>
    </xf>
    <xf numFmtId="0" fontId="156" fillId="0" borderId="0" xfId="24" applyFont="1" applyProtection="1">
      <protection hidden="1"/>
    </xf>
    <xf numFmtId="0" fontId="81" fillId="0" borderId="0" xfId="24" applyFont="1" applyAlignment="1" applyProtection="1">
      <alignment horizontal="right" vertical="center"/>
      <protection hidden="1"/>
    </xf>
    <xf numFmtId="49" fontId="81" fillId="33" borderId="60" xfId="24" applyNumberFormat="1" applyFont="1" applyFill="1" applyBorder="1" applyAlignment="1" applyProtection="1">
      <alignment horizontal="center" vertical="center"/>
      <protection locked="0"/>
    </xf>
    <xf numFmtId="0" fontId="81" fillId="0" borderId="0" xfId="24" applyFont="1" applyAlignment="1" applyProtection="1">
      <alignment horizontal="center" vertical="center"/>
      <protection hidden="1"/>
    </xf>
    <xf numFmtId="49" fontId="81" fillId="0" borderId="0" xfId="24" applyNumberFormat="1" applyFont="1" applyAlignment="1" applyProtection="1">
      <alignment horizontal="center" vertical="center"/>
      <protection locked="0"/>
    </xf>
    <xf numFmtId="0" fontId="79" fillId="32" borderId="61" xfId="24" applyFont="1" applyFill="1" applyBorder="1" applyAlignment="1" applyProtection="1">
      <alignment vertical="center"/>
      <protection hidden="1"/>
    </xf>
    <xf numFmtId="0" fontId="79" fillId="32" borderId="61" xfId="24" applyFont="1" applyFill="1" applyBorder="1" applyAlignment="1" applyProtection="1">
      <alignment horizontal="center" vertical="center"/>
      <protection hidden="1"/>
    </xf>
    <xf numFmtId="0" fontId="154" fillId="32" borderId="0" xfId="24" applyFont="1" applyFill="1" applyProtection="1">
      <protection hidden="1"/>
    </xf>
    <xf numFmtId="4" fontId="154" fillId="32" borderId="0" xfId="24" applyNumberFormat="1" applyFont="1" applyFill="1" applyProtection="1">
      <protection hidden="1"/>
    </xf>
    <xf numFmtId="4" fontId="157" fillId="34" borderId="62" xfId="52" applyNumberFormat="1" applyFont="1" applyFill="1" applyBorder="1" applyAlignment="1" applyProtection="1">
      <alignment horizontal="center" vertical="center"/>
      <protection locked="0"/>
    </xf>
    <xf numFmtId="0" fontId="157" fillId="34" borderId="63" xfId="24" applyFont="1" applyFill="1" applyBorder="1" applyAlignment="1" applyProtection="1">
      <alignment horizontal="center" vertical="center"/>
      <protection locked="0"/>
    </xf>
    <xf numFmtId="4" fontId="157" fillId="34" borderId="63" xfId="52" applyNumberFormat="1" applyFont="1" applyFill="1" applyBorder="1" applyAlignment="1" applyProtection="1">
      <alignment horizontal="center" vertical="center"/>
      <protection locked="0"/>
    </xf>
    <xf numFmtId="0" fontId="154" fillId="0" borderId="0" xfId="24" applyFont="1" applyAlignment="1" applyProtection="1">
      <alignment vertical="center"/>
      <protection hidden="1"/>
    </xf>
    <xf numFmtId="0" fontId="158" fillId="32" borderId="0" xfId="24" applyFont="1" applyFill="1" applyAlignment="1" applyProtection="1">
      <alignment horizontal="center" vertical="center"/>
      <protection hidden="1"/>
    </xf>
    <xf numFmtId="186" fontId="154" fillId="32" borderId="0" xfId="52" applyFont="1" applyFill="1" applyBorder="1" applyProtection="1">
      <protection hidden="1"/>
    </xf>
    <xf numFmtId="186" fontId="154" fillId="0" borderId="0" xfId="52" applyFont="1" applyBorder="1" applyProtection="1">
      <protection hidden="1"/>
    </xf>
    <xf numFmtId="186" fontId="81" fillId="35" borderId="64" xfId="52" applyFont="1" applyFill="1" applyBorder="1" applyAlignment="1" applyProtection="1">
      <alignment horizontal="center"/>
      <protection locked="0"/>
    </xf>
    <xf numFmtId="49" fontId="81" fillId="35" borderId="64" xfId="24" applyNumberFormat="1" applyFont="1" applyFill="1" applyBorder="1" applyProtection="1">
      <protection locked="0"/>
    </xf>
    <xf numFmtId="166" fontId="81" fillId="33" borderId="60" xfId="52" applyNumberFormat="1" applyFont="1" applyFill="1" applyBorder="1" applyAlignment="1" applyProtection="1">
      <alignment horizontal="center"/>
      <protection locked="0"/>
    </xf>
    <xf numFmtId="4" fontId="158" fillId="32" borderId="0" xfId="52" applyNumberFormat="1" applyFont="1" applyFill="1" applyBorder="1" applyAlignment="1" applyProtection="1">
      <alignment horizontal="center"/>
      <protection hidden="1"/>
    </xf>
    <xf numFmtId="4" fontId="158" fillId="32" borderId="0" xfId="52" applyNumberFormat="1" applyFont="1" applyFill="1" applyBorder="1" applyAlignment="1" applyProtection="1">
      <alignment horizontal="center" vertical="center"/>
      <protection locked="0"/>
    </xf>
    <xf numFmtId="0" fontId="158" fillId="32" borderId="0" xfId="24" applyFont="1" applyFill="1" applyAlignment="1" applyProtection="1">
      <alignment horizontal="center" vertical="center"/>
      <protection locked="0"/>
    </xf>
    <xf numFmtId="186" fontId="81" fillId="35" borderId="65" xfId="52" applyFont="1" applyFill="1" applyBorder="1" applyAlignment="1" applyProtection="1">
      <alignment horizontal="center"/>
      <protection locked="0"/>
    </xf>
    <xf numFmtId="49" fontId="81" fillId="35" borderId="65" xfId="24" applyNumberFormat="1" applyFont="1" applyFill="1" applyBorder="1" applyProtection="1">
      <protection locked="0"/>
    </xf>
    <xf numFmtId="166" fontId="81" fillId="35" borderId="60" xfId="52" applyNumberFormat="1" applyFont="1" applyFill="1" applyBorder="1" applyAlignment="1" applyProtection="1">
      <alignment horizontal="center"/>
      <protection hidden="1"/>
    </xf>
    <xf numFmtId="4" fontId="154" fillId="32" borderId="0" xfId="52" applyNumberFormat="1" applyFont="1" applyFill="1" applyBorder="1" applyProtection="1">
      <protection hidden="1"/>
    </xf>
    <xf numFmtId="186" fontId="81" fillId="0" borderId="66" xfId="52" applyFont="1" applyBorder="1" applyAlignment="1" applyProtection="1">
      <alignment horizontal="center"/>
      <protection locked="0"/>
    </xf>
    <xf numFmtId="0" fontId="81" fillId="0" borderId="67" xfId="24" applyFont="1" applyBorder="1" applyProtection="1">
      <protection locked="0"/>
    </xf>
    <xf numFmtId="166" fontId="154" fillId="33" borderId="68" xfId="25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horizontal="center" vertical="center"/>
      <protection hidden="1"/>
    </xf>
    <xf numFmtId="186" fontId="81" fillId="0" borderId="69" xfId="52" applyFont="1" applyBorder="1" applyAlignment="1" applyProtection="1">
      <alignment horizontal="center"/>
      <protection locked="0"/>
    </xf>
    <xf numFmtId="0" fontId="81" fillId="0" borderId="70" xfId="24" applyFont="1" applyBorder="1" applyAlignment="1" applyProtection="1">
      <alignment wrapText="1"/>
      <protection locked="0"/>
    </xf>
    <xf numFmtId="0" fontId="81" fillId="0" borderId="69" xfId="24" applyFont="1" applyBorder="1" applyAlignment="1" applyProtection="1">
      <alignment wrapText="1"/>
      <protection locked="0"/>
    </xf>
    <xf numFmtId="166" fontId="154" fillId="33" borderId="69" xfId="25" applyNumberFormat="1" applyFont="1" applyFill="1" applyBorder="1" applyAlignment="1" applyProtection="1">
      <alignment horizontal="center" vertical="center"/>
      <protection locked="0"/>
    </xf>
    <xf numFmtId="186" fontId="81" fillId="32" borderId="0" xfId="52" applyFont="1" applyFill="1" applyBorder="1" applyAlignment="1" applyProtection="1">
      <alignment horizontal="center"/>
      <protection locked="0"/>
    </xf>
    <xf numFmtId="0" fontId="81" fillId="32" borderId="0" xfId="24" applyFont="1" applyFill="1" applyAlignment="1" applyProtection="1">
      <alignment horizontal="left"/>
      <protection locked="0"/>
    </xf>
    <xf numFmtId="167" fontId="81" fillId="32" borderId="0" xfId="25" applyFont="1" applyFill="1" applyBorder="1" applyAlignment="1" applyProtection="1">
      <alignment horizontal="center" vertical="center"/>
      <protection locked="0"/>
    </xf>
    <xf numFmtId="0" fontId="154" fillId="32" borderId="0" xfId="24" applyFont="1" applyFill="1" applyAlignment="1" applyProtection="1">
      <alignment vertical="center" wrapText="1"/>
      <protection hidden="1"/>
    </xf>
    <xf numFmtId="186" fontId="81" fillId="35" borderId="60" xfId="52" applyFont="1" applyFill="1" applyBorder="1" applyAlignment="1" applyProtection="1">
      <alignment horizontal="center"/>
      <protection locked="0"/>
    </xf>
    <xf numFmtId="0" fontId="81" fillId="35" borderId="71" xfId="24" applyFont="1" applyFill="1" applyBorder="1" applyAlignment="1" applyProtection="1">
      <alignment horizontal="left" vertical="center"/>
      <protection locked="0"/>
    </xf>
    <xf numFmtId="166" fontId="81" fillId="35" borderId="60" xfId="25" applyNumberFormat="1" applyFont="1" applyFill="1" applyBorder="1" applyAlignment="1" applyProtection="1">
      <alignment horizontal="center" vertical="center"/>
      <protection hidden="1"/>
    </xf>
    <xf numFmtId="49" fontId="81" fillId="0" borderId="72" xfId="24" applyNumberFormat="1" applyFont="1" applyBorder="1" applyAlignment="1" applyProtection="1">
      <alignment horizontal="center"/>
      <protection locked="0"/>
    </xf>
    <xf numFmtId="49" fontId="81" fillId="0" borderId="72" xfId="52" applyNumberFormat="1" applyFont="1" applyBorder="1" applyProtection="1">
      <protection locked="0"/>
    </xf>
    <xf numFmtId="166" fontId="81" fillId="36" borderId="72" xfId="52" applyNumberFormat="1" applyFont="1" applyFill="1" applyBorder="1" applyAlignment="1" applyProtection="1">
      <alignment horizontal="center" vertical="center"/>
      <protection locked="0"/>
    </xf>
    <xf numFmtId="49" fontId="81" fillId="0" borderId="60" xfId="24" applyNumberFormat="1" applyFont="1" applyBorder="1" applyAlignment="1" applyProtection="1">
      <alignment horizontal="center"/>
      <protection locked="0"/>
    </xf>
    <xf numFmtId="49" fontId="81" fillId="0" borderId="60" xfId="52" applyNumberFormat="1" applyFont="1" applyBorder="1" applyProtection="1">
      <protection locked="0"/>
    </xf>
    <xf numFmtId="166" fontId="81" fillId="36" borderId="60" xfId="52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vertical="top" wrapText="1"/>
      <protection hidden="1"/>
    </xf>
    <xf numFmtId="4" fontId="154" fillId="32" borderId="0" xfId="52" applyNumberFormat="1" applyFont="1" applyFill="1" applyBorder="1" applyAlignment="1" applyProtection="1">
      <alignment wrapText="1"/>
      <protection hidden="1"/>
    </xf>
    <xf numFmtId="0" fontId="81" fillId="32" borderId="0" xfId="24" applyFont="1" applyFill="1" applyAlignment="1" applyProtection="1">
      <alignment horizontal="left" vertical="top" wrapText="1"/>
      <protection hidden="1"/>
    </xf>
    <xf numFmtId="166" fontId="81" fillId="36" borderId="60" xfId="52" applyNumberFormat="1" applyFont="1" applyFill="1" applyBorder="1" applyAlignment="1" applyProtection="1">
      <alignment horizontal="center"/>
      <protection locked="0"/>
    </xf>
    <xf numFmtId="49" fontId="81" fillId="0" borderId="73" xfId="52" applyNumberFormat="1" applyFont="1" applyBorder="1" applyProtection="1">
      <protection locked="0"/>
    </xf>
    <xf numFmtId="49" fontId="81" fillId="32" borderId="0" xfId="24" applyNumberFormat="1" applyFont="1" applyFill="1" applyAlignment="1" applyProtection="1">
      <alignment horizontal="center"/>
      <protection locked="0"/>
    </xf>
    <xf numFmtId="49" fontId="81" fillId="0" borderId="0" xfId="52" applyNumberFormat="1" applyFont="1" applyBorder="1" applyProtection="1">
      <protection locked="0"/>
    </xf>
    <xf numFmtId="166" fontId="81" fillId="0" borderId="0" xfId="24" applyNumberFormat="1" applyFont="1" applyAlignment="1" applyProtection="1">
      <alignment horizontal="center" vertical="center"/>
      <protection locked="0"/>
    </xf>
    <xf numFmtId="49" fontId="81" fillId="32" borderId="74" xfId="24" applyNumberFormat="1" applyFont="1" applyFill="1" applyBorder="1" applyAlignment="1" applyProtection="1">
      <alignment horizontal="center"/>
      <protection locked="0"/>
    </xf>
    <xf numFmtId="166" fontId="81" fillId="36" borderId="60" xfId="24" applyNumberFormat="1" applyFont="1" applyFill="1" applyBorder="1" applyAlignment="1" applyProtection="1">
      <alignment horizontal="center" vertical="center"/>
      <protection hidden="1"/>
    </xf>
    <xf numFmtId="49" fontId="154" fillId="32" borderId="0" xfId="52" applyNumberFormat="1" applyFont="1" applyFill="1" applyBorder="1" applyAlignment="1" applyProtection="1">
      <alignment horizontal="center"/>
      <protection locked="0"/>
    </xf>
    <xf numFmtId="0" fontId="81" fillId="32" borderId="0" xfId="24" applyFont="1" applyFill="1" applyProtection="1">
      <protection locked="0"/>
    </xf>
    <xf numFmtId="49" fontId="81" fillId="37" borderId="60" xfId="24" applyNumberFormat="1" applyFont="1" applyFill="1" applyBorder="1" applyAlignment="1" applyProtection="1">
      <alignment horizontal="center"/>
      <protection locked="0"/>
    </xf>
    <xf numFmtId="49" fontId="81" fillId="37" borderId="60" xfId="52" applyNumberFormat="1" applyFont="1" applyFill="1" applyBorder="1" applyProtection="1">
      <protection locked="0"/>
    </xf>
    <xf numFmtId="166" fontId="81" fillId="37" borderId="60" xfId="52" applyNumberFormat="1" applyFont="1" applyFill="1" applyBorder="1" applyAlignment="1" applyProtection="1">
      <alignment horizontal="center" vertical="center"/>
      <protection hidden="1"/>
    </xf>
    <xf numFmtId="186" fontId="81" fillId="32" borderId="0" xfId="52" applyFont="1" applyFill="1" applyBorder="1" applyAlignment="1" applyProtection="1">
      <alignment horizontal="center"/>
      <protection hidden="1"/>
    </xf>
    <xf numFmtId="49" fontId="154" fillId="32" borderId="0" xfId="52" applyNumberFormat="1" applyFont="1" applyFill="1" applyBorder="1" applyAlignment="1" applyProtection="1">
      <alignment horizontal="center"/>
      <protection hidden="1"/>
    </xf>
    <xf numFmtId="0" fontId="81" fillId="32" borderId="0" xfId="24" applyFont="1" applyFill="1" applyProtection="1">
      <protection hidden="1"/>
    </xf>
    <xf numFmtId="49" fontId="81" fillId="32" borderId="0" xfId="52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Alignment="1" applyProtection="1">
      <alignment horizontal="left"/>
      <protection hidden="1"/>
    </xf>
    <xf numFmtId="0" fontId="79" fillId="33" borderId="69" xfId="24" applyFont="1" applyFill="1" applyBorder="1" applyAlignment="1" applyProtection="1">
      <alignment horizontal="center" vertical="center" wrapText="1"/>
      <protection locked="0"/>
    </xf>
    <xf numFmtId="0" fontId="81" fillId="33" borderId="69" xfId="24" applyFont="1" applyFill="1" applyBorder="1" applyAlignment="1" applyProtection="1">
      <alignment horizontal="center" vertical="center"/>
      <protection locked="0"/>
    </xf>
    <xf numFmtId="0" fontId="134" fillId="0" borderId="0" xfId="24"/>
    <xf numFmtId="3" fontId="134" fillId="0" borderId="0" xfId="24" applyNumberFormat="1" applyAlignment="1" applyProtection="1">
      <alignment horizontal="center"/>
      <protection hidden="1"/>
    </xf>
    <xf numFmtId="49" fontId="159" fillId="0" borderId="0" xfId="24" applyNumberFormat="1" applyFont="1" applyAlignment="1" applyProtection="1">
      <alignment horizontal="center"/>
      <protection hidden="1"/>
    </xf>
    <xf numFmtId="0" fontId="134" fillId="0" borderId="0" xfId="24" applyProtection="1">
      <protection hidden="1"/>
    </xf>
    <xf numFmtId="0" fontId="160" fillId="0" borderId="0" xfId="24" applyFont="1" applyProtection="1">
      <protection hidden="1"/>
    </xf>
    <xf numFmtId="0" fontId="155" fillId="0" borderId="0" xfId="24" applyFont="1"/>
    <xf numFmtId="0" fontId="156" fillId="0" borderId="0" xfId="24" applyFont="1"/>
    <xf numFmtId="3" fontId="161" fillId="32" borderId="0" xfId="24" applyNumberFormat="1" applyFont="1" applyFill="1" applyAlignment="1" applyProtection="1">
      <alignment horizontal="center"/>
      <protection hidden="1"/>
    </xf>
    <xf numFmtId="49" fontId="162" fillId="32" borderId="0" xfId="24" applyNumberFormat="1" applyFont="1" applyFill="1" applyAlignment="1" applyProtection="1">
      <alignment horizontal="left"/>
      <protection hidden="1"/>
    </xf>
    <xf numFmtId="4" fontId="162" fillId="32" borderId="0" xfId="52" applyNumberFormat="1" applyFont="1" applyFill="1" applyBorder="1" applyAlignment="1" applyProtection="1">
      <alignment horizontal="center"/>
      <protection hidden="1"/>
    </xf>
    <xf numFmtId="4" fontId="163" fillId="32" borderId="0" xfId="52" applyNumberFormat="1" applyFont="1" applyFill="1" applyBorder="1" applyProtection="1">
      <protection hidden="1"/>
    </xf>
    <xf numFmtId="4" fontId="161" fillId="32" borderId="0" xfId="24" applyNumberFormat="1" applyFont="1" applyFill="1" applyProtection="1">
      <protection hidden="1"/>
    </xf>
    <xf numFmtId="0" fontId="161" fillId="32" borderId="0" xfId="24" applyFont="1" applyFill="1" applyProtection="1">
      <protection hidden="1"/>
    </xf>
    <xf numFmtId="0" fontId="160" fillId="32" borderId="0" xfId="24" applyFont="1" applyFill="1" applyProtection="1">
      <protection hidden="1"/>
    </xf>
    <xf numFmtId="0" fontId="161" fillId="0" borderId="0" xfId="24" applyFont="1" applyProtection="1">
      <protection hidden="1"/>
    </xf>
    <xf numFmtId="49" fontId="162" fillId="32" borderId="0" xfId="24" applyNumberFormat="1" applyFont="1" applyFill="1" applyAlignment="1" applyProtection="1">
      <alignment horizontal="center"/>
      <protection hidden="1"/>
    </xf>
    <xf numFmtId="3" fontId="164" fillId="34" borderId="62" xfId="24" applyNumberFormat="1" applyFont="1" applyFill="1" applyBorder="1" applyAlignment="1" applyProtection="1">
      <alignment horizontal="center" vertical="center" wrapText="1"/>
      <protection hidden="1"/>
    </xf>
    <xf numFmtId="0" fontId="164" fillId="34" borderId="75" xfId="24" applyFont="1" applyFill="1" applyBorder="1" applyAlignment="1" applyProtection="1">
      <alignment horizontal="center" vertical="center" wrapText="1"/>
      <protection hidden="1"/>
    </xf>
    <xf numFmtId="0" fontId="164" fillId="34" borderId="76" xfId="24" applyFont="1" applyFill="1" applyBorder="1" applyAlignment="1" applyProtection="1">
      <alignment horizontal="center" vertical="center" wrapText="1"/>
      <protection hidden="1"/>
    </xf>
    <xf numFmtId="0" fontId="163" fillId="32" borderId="0" xfId="24" applyFont="1" applyFill="1" applyAlignment="1" applyProtection="1">
      <alignment horizontal="center" vertical="center"/>
      <protection hidden="1"/>
    </xf>
    <xf numFmtId="0" fontId="165" fillId="32" borderId="0" xfId="24" applyFont="1" applyFill="1" applyAlignment="1" applyProtection="1">
      <alignment horizontal="center" vertical="center"/>
      <protection hidden="1"/>
    </xf>
    <xf numFmtId="0" fontId="163" fillId="0" borderId="0" xfId="24" applyFont="1" applyAlignment="1" applyProtection="1">
      <alignment horizontal="center" vertical="center"/>
      <protection hidden="1"/>
    </xf>
    <xf numFmtId="3" fontId="160" fillId="36" borderId="69" xfId="24" applyNumberFormat="1" applyFont="1" applyFill="1" applyBorder="1" applyAlignment="1" applyProtection="1">
      <alignment horizontal="center"/>
      <protection hidden="1"/>
    </xf>
    <xf numFmtId="0" fontId="160" fillId="36" borderId="69" xfId="24" applyFont="1" applyFill="1" applyBorder="1" applyProtection="1">
      <protection hidden="1"/>
    </xf>
    <xf numFmtId="0" fontId="166" fillId="33" borderId="77" xfId="24" applyFont="1" applyFill="1" applyBorder="1" applyAlignment="1" applyProtection="1">
      <alignment horizontal="center" vertical="center"/>
      <protection locked="0"/>
    </xf>
    <xf numFmtId="166" fontId="160" fillId="33" borderId="69" xfId="24" applyNumberFormat="1" applyFont="1" applyFill="1" applyBorder="1" applyAlignment="1" applyProtection="1">
      <alignment horizontal="center" wrapText="1"/>
      <protection locked="0"/>
    </xf>
    <xf numFmtId="0" fontId="134" fillId="32" borderId="0" xfId="24" applyFill="1" applyProtection="1">
      <protection hidden="1"/>
    </xf>
    <xf numFmtId="166" fontId="160" fillId="33" borderId="68" xfId="24" applyNumberFormat="1" applyFont="1" applyFill="1" applyBorder="1" applyAlignment="1" applyProtection="1">
      <alignment horizontal="center" wrapText="1"/>
      <protection locked="0"/>
    </xf>
    <xf numFmtId="0" fontId="160" fillId="32" borderId="0" xfId="24" applyFont="1" applyFill="1" applyAlignment="1" applyProtection="1">
      <alignment vertical="center"/>
      <protection hidden="1"/>
    </xf>
    <xf numFmtId="0" fontId="160" fillId="33" borderId="77" xfId="24" applyFont="1" applyFill="1" applyBorder="1" applyAlignment="1" applyProtection="1">
      <alignment horizontal="center" vertical="center"/>
      <protection locked="0"/>
    </xf>
    <xf numFmtId="0" fontId="160" fillId="32" borderId="0" xfId="24" applyFont="1" applyFill="1" applyAlignment="1" applyProtection="1">
      <alignment vertical="top" wrapText="1"/>
      <protection hidden="1"/>
    </xf>
    <xf numFmtId="0" fontId="160" fillId="33" borderId="77" xfId="24" applyFont="1" applyFill="1" applyBorder="1" applyProtection="1">
      <protection locked="0"/>
    </xf>
    <xf numFmtId="0" fontId="160" fillId="33" borderId="69" xfId="24" applyFont="1" applyFill="1" applyBorder="1" applyProtection="1">
      <protection locked="0"/>
    </xf>
    <xf numFmtId="0" fontId="166" fillId="33" borderId="69" xfId="24" applyFont="1" applyFill="1" applyBorder="1" applyAlignment="1" applyProtection="1">
      <alignment horizontal="center" vertical="center"/>
      <protection locked="0"/>
    </xf>
    <xf numFmtId="0" fontId="160" fillId="33" borderId="78" xfId="24" applyFont="1" applyFill="1" applyBorder="1" applyProtection="1">
      <protection locked="0"/>
    </xf>
    <xf numFmtId="0" fontId="160" fillId="36" borderId="68" xfId="24" applyFont="1" applyFill="1" applyBorder="1" applyProtection="1">
      <protection hidden="1"/>
    </xf>
    <xf numFmtId="0" fontId="160" fillId="33" borderId="68" xfId="24" applyFont="1" applyFill="1" applyBorder="1" applyProtection="1">
      <protection locked="0"/>
    </xf>
    <xf numFmtId="3" fontId="160" fillId="36" borderId="68" xfId="24" applyNumberFormat="1" applyFont="1" applyFill="1" applyBorder="1" applyAlignment="1" applyProtection="1">
      <alignment horizontal="center"/>
      <protection hidden="1"/>
    </xf>
    <xf numFmtId="3" fontId="134" fillId="32" borderId="0" xfId="24" applyNumberFormat="1" applyFill="1" applyAlignment="1" applyProtection="1">
      <alignment horizontal="center"/>
      <protection hidden="1"/>
    </xf>
    <xf numFmtId="49" fontId="159" fillId="32" borderId="0" xfId="24" applyNumberFormat="1" applyFont="1" applyFill="1" applyAlignment="1" applyProtection="1">
      <alignment horizontal="center"/>
      <protection hidden="1"/>
    </xf>
    <xf numFmtId="3" fontId="162" fillId="38" borderId="69" xfId="24" applyNumberFormat="1" applyFont="1" applyFill="1" applyBorder="1" applyAlignment="1" applyProtection="1">
      <alignment horizontal="center"/>
      <protection hidden="1"/>
    </xf>
    <xf numFmtId="166" fontId="162" fillId="38" borderId="69" xfId="24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Protection="1">
      <protection hidden="1"/>
    </xf>
    <xf numFmtId="49" fontId="79" fillId="32" borderId="79" xfId="52" applyNumberFormat="1" applyFont="1" applyFill="1" applyBorder="1" applyAlignment="1" applyProtection="1">
      <alignment horizontal="right"/>
      <protection hidden="1"/>
    </xf>
    <xf numFmtId="0" fontId="79" fillId="32" borderId="79" xfId="24" applyFont="1" applyFill="1" applyBorder="1" applyAlignment="1" applyProtection="1">
      <alignment horizontal="right"/>
      <protection hidden="1"/>
    </xf>
  </cellXfs>
  <cellStyles count="53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4F564DAB-62E6-4984-922C-4496D68E49E9}"/>
    <cellStyle name="Moeda 2" xfId="13" xr:uid="{00000000-0005-0000-0000-000012000000}"/>
    <cellStyle name="Moeda 2 2" xfId="37" xr:uid="{00000000-0005-0000-0000-000013000000}"/>
    <cellStyle name="Neutral 1" xfId="38" xr:uid="{00000000-0005-0000-0000-000014000000}"/>
    <cellStyle name="Normal" xfId="0" builtinId="0"/>
    <cellStyle name="Normal 2" xfId="3" xr:uid="{00000000-0005-0000-0000-000016000000}"/>
    <cellStyle name="Normal 2 2" xfId="10" xr:uid="{00000000-0005-0000-0000-000017000000}"/>
    <cellStyle name="Normal 2 3" xfId="16" xr:uid="{00000000-0005-0000-0000-000018000000}"/>
    <cellStyle name="Normal 2 4" xfId="21" xr:uid="{00000000-0005-0000-0000-000019000000}"/>
    <cellStyle name="Normal 3" xfId="2" xr:uid="{00000000-0005-0000-0000-00001A000000}"/>
    <cellStyle name="Normal 3 2" xfId="22" xr:uid="{00000000-0005-0000-0000-00001B000000}"/>
    <cellStyle name="Normal 3 2 2" xfId="39" xr:uid="{00000000-0005-0000-0000-00001C000000}"/>
    <cellStyle name="Normal 3 3" xfId="40" xr:uid="{00000000-0005-0000-0000-00001D000000}"/>
    <cellStyle name="Normal 3 4" xfId="41" xr:uid="{00000000-0005-0000-0000-00001E000000}"/>
    <cellStyle name="Normal 3 5" xfId="42" xr:uid="{00000000-0005-0000-0000-00001F000000}"/>
    <cellStyle name="Normal 4" xfId="5" xr:uid="{00000000-0005-0000-0000-000020000000}"/>
    <cellStyle name="Normal 5" xfId="11" xr:uid="{00000000-0005-0000-0000-000021000000}"/>
    <cellStyle name="Normal 6" xfId="12" xr:uid="{00000000-0005-0000-0000-000022000000}"/>
    <cellStyle name="Normal 6 2" xfId="43" xr:uid="{00000000-0005-0000-0000-000023000000}"/>
    <cellStyle name="Normal 7" xfId="20" xr:uid="{00000000-0005-0000-0000-000024000000}"/>
    <cellStyle name="Normal 8" xfId="24" xr:uid="{00000000-0005-0000-0000-000025000000}"/>
    <cellStyle name="Note 1" xfId="44" xr:uid="{00000000-0005-0000-0000-000026000000}"/>
    <cellStyle name="Porcentagem 2" xfId="6" xr:uid="{00000000-0005-0000-0000-000027000000}"/>
    <cellStyle name="Status 1" xfId="45" xr:uid="{00000000-0005-0000-0000-000028000000}"/>
    <cellStyle name="Text 1" xfId="46" xr:uid="{00000000-0005-0000-0000-000029000000}"/>
    <cellStyle name="Título 1 1" xfId="7" xr:uid="{00000000-0005-0000-0000-00002A000000}"/>
    <cellStyle name="Vírgula 2" xfId="8" xr:uid="{00000000-0005-0000-0000-00002B000000}"/>
    <cellStyle name="Vírgula 2 2" xfId="15" xr:uid="{00000000-0005-0000-0000-00002C000000}"/>
    <cellStyle name="Vírgula 2 2 2" xfId="47" xr:uid="{00000000-0005-0000-0000-00002D000000}"/>
    <cellStyle name="Vírgula 2 2 3" xfId="48" xr:uid="{00000000-0005-0000-0000-00002E000000}"/>
    <cellStyle name="Vírgula 2 3" xfId="49" xr:uid="{00000000-0005-0000-0000-00002F000000}"/>
    <cellStyle name="Vírgula 3" xfId="9" xr:uid="{00000000-0005-0000-0000-000030000000}"/>
    <cellStyle name="Vírgula 4" xfId="18" xr:uid="{00000000-0005-0000-0000-000031000000}"/>
    <cellStyle name="Vírgula 5" xfId="25" xr:uid="{00000000-0005-0000-0000-000032000000}"/>
    <cellStyle name="Warning 1" xfId="50" xr:uid="{00000000-0005-0000-0000-000033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H%20UPA%20SC%20-%20FINANCEIRO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 refreshError="1"/>
      <sheetData sheetId="1">
        <row r="11">
          <cell r="D11">
            <v>279903.02</v>
          </cell>
        </row>
        <row r="12">
          <cell r="D12">
            <v>16022.01</v>
          </cell>
        </row>
        <row r="13">
          <cell r="D13">
            <v>23594.28</v>
          </cell>
        </row>
        <row r="15">
          <cell r="D15">
            <v>5018.8999999999996</v>
          </cell>
        </row>
        <row r="16">
          <cell r="D16">
            <v>16096.78</v>
          </cell>
        </row>
        <row r="17">
          <cell r="D17">
            <v>313.63</v>
          </cell>
        </row>
        <row r="30">
          <cell r="D30">
            <v>128844.93</v>
          </cell>
        </row>
        <row r="32">
          <cell r="D32">
            <v>5451</v>
          </cell>
        </row>
        <row r="56">
          <cell r="D56">
            <v>13627.5</v>
          </cell>
        </row>
        <row r="64">
          <cell r="D64">
            <v>30502.85</v>
          </cell>
        </row>
        <row r="66">
          <cell r="D66">
            <v>27760.2</v>
          </cell>
        </row>
        <row r="69">
          <cell r="D69">
            <v>8150</v>
          </cell>
        </row>
        <row r="72">
          <cell r="D72">
            <v>14991.15</v>
          </cell>
        </row>
        <row r="75">
          <cell r="D75">
            <v>113.46</v>
          </cell>
        </row>
        <row r="76">
          <cell r="D76">
            <v>13364.11</v>
          </cell>
        </row>
        <row r="79">
          <cell r="D79">
            <v>1578</v>
          </cell>
        </row>
        <row r="80">
          <cell r="D80">
            <v>1215.75</v>
          </cell>
        </row>
        <row r="82">
          <cell r="D82">
            <v>1569.38</v>
          </cell>
        </row>
        <row r="84">
          <cell r="D84">
            <v>579.5</v>
          </cell>
        </row>
        <row r="88">
          <cell r="D88">
            <v>6792.73</v>
          </cell>
        </row>
        <row r="91">
          <cell r="D91">
            <v>430</v>
          </cell>
        </row>
        <row r="93">
          <cell r="D93">
            <v>767.36</v>
          </cell>
        </row>
        <row r="94">
          <cell r="D94">
            <v>8701.74</v>
          </cell>
        </row>
        <row r="97">
          <cell r="D97">
            <v>4000</v>
          </cell>
        </row>
        <row r="98">
          <cell r="D98">
            <v>4575.5</v>
          </cell>
        </row>
        <row r="99">
          <cell r="D99">
            <v>657.9</v>
          </cell>
        </row>
        <row r="102">
          <cell r="D102">
            <v>150.5</v>
          </cell>
        </row>
        <row r="103">
          <cell r="D103">
            <v>1740</v>
          </cell>
        </row>
        <row r="104">
          <cell r="D104">
            <v>1124.8</v>
          </cell>
        </row>
        <row r="105">
          <cell r="D105">
            <v>10549.6</v>
          </cell>
        </row>
        <row r="108">
          <cell r="D108">
            <v>1200</v>
          </cell>
        </row>
        <row r="115">
          <cell r="D115">
            <v>2000</v>
          </cell>
        </row>
        <row r="124">
          <cell r="D124">
            <v>3488.6</v>
          </cell>
        </row>
        <row r="129">
          <cell r="D129">
            <v>4900</v>
          </cell>
        </row>
        <row r="130">
          <cell r="D130">
            <v>400</v>
          </cell>
        </row>
        <row r="131">
          <cell r="D131">
            <v>19598</v>
          </cell>
        </row>
        <row r="134">
          <cell r="D134">
            <v>775.64</v>
          </cell>
        </row>
        <row r="137">
          <cell r="D137">
            <v>360.8</v>
          </cell>
        </row>
        <row r="140">
          <cell r="D140">
            <v>1700</v>
          </cell>
        </row>
        <row r="144">
          <cell r="D144">
            <v>6940.43</v>
          </cell>
        </row>
        <row r="148">
          <cell r="D148">
            <v>5451</v>
          </cell>
        </row>
        <row r="149">
          <cell r="D149">
            <v>694.25</v>
          </cell>
        </row>
        <row r="150">
          <cell r="D150">
            <v>5046.74</v>
          </cell>
        </row>
        <row r="151">
          <cell r="D151">
            <v>7379.19</v>
          </cell>
        </row>
        <row r="152">
          <cell r="D152">
            <v>3932.87</v>
          </cell>
        </row>
        <row r="157">
          <cell r="D157">
            <v>1754.02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zoomScale="75" zoomScaleNormal="75" workbookViewId="0">
      <selection activeCell="P14" sqref="P14"/>
    </sheetView>
  </sheetViews>
  <sheetFormatPr defaultRowHeight="12.75" x14ac:dyDescent="0.2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 x14ac:dyDescent="0.25"/>
    <row r="2" spans="1:12" s="6" customFormat="1" ht="24" customHeight="1" thickBot="1" x14ac:dyDescent="0.3">
      <c r="A2" s="515" t="s">
        <v>11</v>
      </c>
      <c r="B2" s="515"/>
      <c r="C2" s="515"/>
      <c r="D2" s="515"/>
      <c r="E2" s="515"/>
      <c r="F2" s="515"/>
      <c r="G2" s="515"/>
      <c r="H2" s="515"/>
      <c r="I2" s="515"/>
      <c r="J2" s="5" t="s">
        <v>12</v>
      </c>
      <c r="K2" s="516">
        <v>2025</v>
      </c>
      <c r="L2" s="516"/>
    </row>
    <row r="3" spans="1:12" s="8" customFormat="1" ht="24" customHeight="1" thickBot="1" x14ac:dyDescent="0.25">
      <c r="A3" s="517" t="s">
        <v>13</v>
      </c>
      <c r="B3" s="517"/>
      <c r="C3" s="517"/>
      <c r="D3" s="517"/>
      <c r="E3" s="517"/>
      <c r="F3" s="517"/>
      <c r="G3" s="517"/>
      <c r="H3" s="517"/>
      <c r="I3" s="517"/>
      <c r="J3" s="7" t="s">
        <v>14</v>
      </c>
      <c r="K3" s="518" t="s">
        <v>733</v>
      </c>
      <c r="L3" s="518"/>
    </row>
    <row r="4" spans="1:12" s="8" customFormat="1" ht="23.25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 x14ac:dyDescent="0.2">
      <c r="A6" s="519" t="s">
        <v>15</v>
      </c>
      <c r="B6" s="519"/>
      <c r="C6" s="519"/>
      <c r="D6" s="519"/>
      <c r="E6" s="519"/>
      <c r="F6" s="519"/>
      <c r="G6" s="519"/>
      <c r="H6" s="519"/>
      <c r="I6" s="519"/>
      <c r="J6" s="519"/>
      <c r="L6" s="10"/>
    </row>
    <row r="7" spans="1:12" s="8" customFormat="1" ht="33.75" customHeight="1" thickBot="1" x14ac:dyDescent="0.25">
      <c r="A7" s="519"/>
      <c r="B7" s="519"/>
      <c r="C7" s="519"/>
      <c r="D7" s="519"/>
      <c r="E7" s="519"/>
      <c r="F7" s="519"/>
      <c r="G7" s="519"/>
      <c r="H7" s="519"/>
      <c r="I7" s="519"/>
      <c r="J7" s="519"/>
      <c r="K7" s="5"/>
      <c r="L7" s="10"/>
    </row>
    <row r="8" spans="1:12" s="8" customFormat="1" ht="23.25" customHeight="1" thickBot="1" x14ac:dyDescent="0.25">
      <c r="A8" s="9"/>
      <c r="B8" s="512" t="s">
        <v>16</v>
      </c>
      <c r="C8" s="512"/>
      <c r="D8" s="513" t="s">
        <v>17</v>
      </c>
      <c r="E8" s="513"/>
      <c r="F8" s="513"/>
      <c r="G8" s="513"/>
      <c r="H8" s="513"/>
      <c r="I8" s="513"/>
      <c r="J8" s="513"/>
      <c r="K8" s="514" t="s">
        <v>10</v>
      </c>
      <c r="L8" s="514"/>
    </row>
    <row r="9" spans="1:12" s="11" customFormat="1" ht="24.75" customHeight="1" x14ac:dyDescent="0.2">
      <c r="K9" s="12"/>
      <c r="L9" s="12"/>
    </row>
    <row r="10" spans="1:12" s="11" customFormat="1" ht="28.5" customHeight="1" x14ac:dyDescent="0.2">
      <c r="A10" s="13"/>
      <c r="B10" s="13"/>
      <c r="C10" s="14" t="s">
        <v>18</v>
      </c>
      <c r="D10" s="506" t="s">
        <v>19</v>
      </c>
      <c r="E10" s="506"/>
      <c r="F10" s="506"/>
      <c r="G10" s="506"/>
      <c r="H10" s="506"/>
      <c r="I10" s="506"/>
      <c r="J10" s="506"/>
      <c r="K10" s="506"/>
      <c r="L10" s="506"/>
    </row>
    <row r="11" spans="1:12" s="11" customFormat="1" ht="28.5" customHeight="1" x14ac:dyDescent="0.2">
      <c r="A11" s="13"/>
      <c r="B11" s="13"/>
      <c r="C11" s="14" t="s">
        <v>20</v>
      </c>
      <c r="D11" s="507" t="s">
        <v>21</v>
      </c>
      <c r="E11" s="507"/>
      <c r="F11" s="507"/>
      <c r="G11" s="507"/>
      <c r="H11" s="507"/>
      <c r="I11" s="507"/>
      <c r="J11" s="507"/>
      <c r="K11" s="507"/>
      <c r="L11" s="507"/>
    </row>
    <row r="12" spans="1:12" s="11" customFormat="1" ht="28.5" customHeight="1" x14ac:dyDescent="0.2">
      <c r="A12" s="13"/>
      <c r="B12" s="13"/>
      <c r="C12" s="14" t="s">
        <v>22</v>
      </c>
      <c r="D12" s="508">
        <v>5363</v>
      </c>
      <c r="E12" s="508"/>
      <c r="F12" s="508"/>
      <c r="G12" s="508"/>
      <c r="H12" s="508"/>
      <c r="I12" s="508"/>
      <c r="J12" s="508"/>
      <c r="K12" s="508"/>
      <c r="L12" s="508"/>
    </row>
    <row r="13" spans="1:12" s="11" customFormat="1" ht="28.5" customHeight="1" x14ac:dyDescent="0.2">
      <c r="A13" s="509" t="s">
        <v>23</v>
      </c>
      <c r="B13" s="509"/>
      <c r="C13" s="509"/>
      <c r="D13" s="506" t="s">
        <v>24</v>
      </c>
      <c r="E13" s="506"/>
      <c r="F13" s="506"/>
      <c r="G13" s="506"/>
      <c r="H13" s="506"/>
      <c r="I13" s="506"/>
      <c r="J13" s="506"/>
      <c r="K13" s="506"/>
      <c r="L13" s="506"/>
    </row>
    <row r="14" spans="1:12" s="11" customFormat="1" ht="19.5" x14ac:dyDescent="0.2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 x14ac:dyDescent="0.2">
      <c r="A15" s="16"/>
      <c r="B15" s="16"/>
      <c r="C15" s="17" t="s">
        <v>25</v>
      </c>
      <c r="D15" s="510" t="s">
        <v>26</v>
      </c>
      <c r="E15" s="510"/>
      <c r="F15" s="510"/>
      <c r="G15" s="510"/>
      <c r="H15" s="510"/>
      <c r="I15" s="510"/>
      <c r="J15" s="510"/>
      <c r="K15" s="510"/>
      <c r="L15" s="510"/>
    </row>
    <row r="16" spans="1:12" s="11" customFormat="1" ht="28.5" customHeight="1" x14ac:dyDescent="0.2">
      <c r="A16" s="16"/>
      <c r="B16" s="16"/>
      <c r="C16" s="17" t="s">
        <v>27</v>
      </c>
      <c r="D16" s="505" t="s">
        <v>28</v>
      </c>
      <c r="E16" s="505"/>
      <c r="F16" s="505"/>
      <c r="G16" s="505"/>
      <c r="H16" s="505"/>
      <c r="I16" s="505"/>
      <c r="J16" s="505"/>
      <c r="K16" s="505"/>
      <c r="L16" s="505"/>
    </row>
    <row r="17" spans="1:39" s="11" customFormat="1" ht="19.5" x14ac:dyDescent="0.2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 x14ac:dyDescent="0.2">
      <c r="A18" s="511" t="s">
        <v>29</v>
      </c>
      <c r="B18" s="511"/>
      <c r="C18" s="511"/>
      <c r="D18" s="505" t="s">
        <v>721</v>
      </c>
      <c r="E18" s="505"/>
      <c r="F18" s="505"/>
      <c r="G18" s="505"/>
      <c r="H18" s="505"/>
      <c r="I18" s="505"/>
      <c r="J18" s="505"/>
      <c r="K18" s="505"/>
      <c r="L18" s="505"/>
    </row>
    <row r="19" spans="1:39" s="11" customFormat="1" ht="28.5" customHeight="1" x14ac:dyDescent="0.2">
      <c r="A19" s="16"/>
      <c r="B19" s="16"/>
      <c r="C19" s="18" t="s">
        <v>7</v>
      </c>
      <c r="D19" s="505" t="s">
        <v>180</v>
      </c>
      <c r="E19" s="505"/>
      <c r="F19" s="505"/>
      <c r="G19" s="505"/>
      <c r="H19" s="505"/>
      <c r="I19" s="505"/>
      <c r="J19" s="505"/>
      <c r="K19" s="505"/>
      <c r="L19" s="505"/>
    </row>
    <row r="20" spans="1:39" ht="28.5" customHeight="1" x14ac:dyDescent="0.2">
      <c r="A20" s="16"/>
      <c r="B20" s="16"/>
      <c r="C20" s="18" t="s">
        <v>8</v>
      </c>
      <c r="D20" s="505" t="s">
        <v>722</v>
      </c>
      <c r="E20" s="505"/>
      <c r="F20" s="505"/>
      <c r="G20" s="505"/>
      <c r="H20" s="505"/>
      <c r="I20" s="505"/>
      <c r="J20" s="505"/>
      <c r="K20" s="505"/>
      <c r="L20" s="50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 x14ac:dyDescent="0.2">
      <c r="A21" s="16"/>
      <c r="B21" s="16"/>
      <c r="C21" s="18" t="s">
        <v>9</v>
      </c>
      <c r="D21" s="505" t="s">
        <v>723</v>
      </c>
      <c r="E21" s="505"/>
      <c r="F21" s="505"/>
      <c r="G21" s="505"/>
      <c r="H21" s="505"/>
      <c r="I21" s="505"/>
      <c r="J21" s="505"/>
      <c r="K21" s="505"/>
      <c r="L21" s="50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 x14ac:dyDescent="0.2"/>
    <row r="25" spans="1:39" ht="28.5" customHeight="1" x14ac:dyDescent="0.2"/>
    <row r="26" spans="1:39" ht="28.5" customHeight="1" x14ac:dyDescent="0.2"/>
    <row r="27" spans="1:39" ht="28.5" customHeight="1" x14ac:dyDescent="0.2"/>
    <row r="28" spans="1:39" ht="28.5" customHeight="1" x14ac:dyDescent="0.2"/>
    <row r="29" spans="1:39" ht="28.5" customHeight="1" x14ac:dyDescent="0.2"/>
    <row r="30" spans="1:39" ht="28.5" customHeight="1" x14ac:dyDescent="0.2"/>
    <row r="31" spans="1:39" ht="28.5" customHeight="1" x14ac:dyDescent="0.2"/>
    <row r="32" spans="1:39" ht="28.5" customHeight="1" x14ac:dyDescent="0.2"/>
    <row r="33" ht="28.5" customHeight="1" x14ac:dyDescent="0.2"/>
    <row r="34" ht="28.5" customHeight="1" x14ac:dyDescent="0.2"/>
  </sheetData>
  <sheetProtection password="CC4F" sheet="1"/>
  <mergeCells count="20">
    <mergeCell ref="B8:C8"/>
    <mergeCell ref="D8:J8"/>
    <mergeCell ref="K8:L8"/>
    <mergeCell ref="A2:I2"/>
    <mergeCell ref="K2:L2"/>
    <mergeCell ref="A3:I3"/>
    <mergeCell ref="K3:L3"/>
    <mergeCell ref="A6:J7"/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zoomScaleNormal="100" workbookViewId="0">
      <selection activeCell="E35" sqref="E35:G36"/>
    </sheetView>
  </sheetViews>
  <sheetFormatPr defaultColWidth="11.42578125" defaultRowHeight="12.75" x14ac:dyDescent="0.2"/>
  <cols>
    <col min="1" max="1" width="8.42578125" style="409" customWidth="1"/>
    <col min="2" max="2" width="7.42578125" style="412" customWidth="1"/>
    <col min="3" max="3" width="39.7109375" style="409" customWidth="1"/>
    <col min="4" max="4" width="8.42578125" style="411" customWidth="1"/>
    <col min="5" max="5" width="37.28515625" style="409" customWidth="1"/>
    <col min="6" max="6" width="13" style="411" customWidth="1"/>
    <col min="7" max="7" width="15.28515625" style="409" customWidth="1"/>
    <col min="8" max="8" width="11.42578125" style="409"/>
    <col min="9" max="9" width="34.140625" style="409" customWidth="1"/>
    <col min="10" max="10" width="39.42578125" style="409" customWidth="1"/>
    <col min="11" max="11" width="11.42578125" style="409"/>
    <col min="12" max="12" width="83.85546875" style="410" customWidth="1"/>
    <col min="13" max="17" width="11.42578125" style="409"/>
    <col min="18" max="18" width="12.28515625" style="409" customWidth="1"/>
    <col min="19" max="256" width="11.42578125" style="409"/>
    <col min="257" max="257" width="8.42578125" style="409" customWidth="1"/>
    <col min="258" max="258" width="7.42578125" style="409" customWidth="1"/>
    <col min="259" max="259" width="39.7109375" style="409" customWidth="1"/>
    <col min="260" max="260" width="8.42578125" style="409" customWidth="1"/>
    <col min="261" max="261" width="37.28515625" style="409" customWidth="1"/>
    <col min="262" max="262" width="13" style="409" customWidth="1"/>
    <col min="263" max="263" width="15.28515625" style="409" customWidth="1"/>
    <col min="264" max="264" width="11.42578125" style="409"/>
    <col min="265" max="265" width="34.140625" style="409" customWidth="1"/>
    <col min="266" max="266" width="39.42578125" style="409" customWidth="1"/>
    <col min="267" max="267" width="11.42578125" style="409"/>
    <col min="268" max="268" width="83.85546875" style="409" customWidth="1"/>
    <col min="269" max="273" width="11.42578125" style="409"/>
    <col min="274" max="274" width="12.28515625" style="409" customWidth="1"/>
    <col min="275" max="512" width="11.42578125" style="409"/>
    <col min="513" max="513" width="8.42578125" style="409" customWidth="1"/>
    <col min="514" max="514" width="7.42578125" style="409" customWidth="1"/>
    <col min="515" max="515" width="39.7109375" style="409" customWidth="1"/>
    <col min="516" max="516" width="8.42578125" style="409" customWidth="1"/>
    <col min="517" max="517" width="37.28515625" style="409" customWidth="1"/>
    <col min="518" max="518" width="13" style="409" customWidth="1"/>
    <col min="519" max="519" width="15.28515625" style="409" customWidth="1"/>
    <col min="520" max="520" width="11.42578125" style="409"/>
    <col min="521" max="521" width="34.140625" style="409" customWidth="1"/>
    <col min="522" max="522" width="39.42578125" style="409" customWidth="1"/>
    <col min="523" max="523" width="11.42578125" style="409"/>
    <col min="524" max="524" width="83.85546875" style="409" customWidth="1"/>
    <col min="525" max="529" width="11.42578125" style="409"/>
    <col min="530" max="530" width="12.28515625" style="409" customWidth="1"/>
    <col min="531" max="768" width="11.42578125" style="409"/>
    <col min="769" max="769" width="8.42578125" style="409" customWidth="1"/>
    <col min="770" max="770" width="7.42578125" style="409" customWidth="1"/>
    <col min="771" max="771" width="39.7109375" style="409" customWidth="1"/>
    <col min="772" max="772" width="8.42578125" style="409" customWidth="1"/>
    <col min="773" max="773" width="37.28515625" style="409" customWidth="1"/>
    <col min="774" max="774" width="13" style="409" customWidth="1"/>
    <col min="775" max="775" width="15.28515625" style="409" customWidth="1"/>
    <col min="776" max="776" width="11.42578125" style="409"/>
    <col min="777" max="777" width="34.140625" style="409" customWidth="1"/>
    <col min="778" max="778" width="39.42578125" style="409" customWidth="1"/>
    <col min="779" max="779" width="11.42578125" style="409"/>
    <col min="780" max="780" width="83.85546875" style="409" customWidth="1"/>
    <col min="781" max="785" width="11.42578125" style="409"/>
    <col min="786" max="786" width="12.28515625" style="409" customWidth="1"/>
    <col min="787" max="1024" width="11.42578125" style="409"/>
    <col min="1025" max="1025" width="8.42578125" style="409" customWidth="1"/>
    <col min="1026" max="1026" width="7.42578125" style="409" customWidth="1"/>
    <col min="1027" max="1027" width="39.7109375" style="409" customWidth="1"/>
    <col min="1028" max="1028" width="8.42578125" style="409" customWidth="1"/>
    <col min="1029" max="1029" width="37.28515625" style="409" customWidth="1"/>
    <col min="1030" max="1030" width="13" style="409" customWidth="1"/>
    <col min="1031" max="1031" width="15.28515625" style="409" customWidth="1"/>
    <col min="1032" max="1032" width="11.42578125" style="409"/>
    <col min="1033" max="1033" width="34.140625" style="409" customWidth="1"/>
    <col min="1034" max="1034" width="39.42578125" style="409" customWidth="1"/>
    <col min="1035" max="1035" width="11.42578125" style="409"/>
    <col min="1036" max="1036" width="83.85546875" style="409" customWidth="1"/>
    <col min="1037" max="1041" width="11.42578125" style="409"/>
    <col min="1042" max="1042" width="12.28515625" style="409" customWidth="1"/>
    <col min="1043" max="1280" width="11.42578125" style="409"/>
    <col min="1281" max="1281" width="8.42578125" style="409" customWidth="1"/>
    <col min="1282" max="1282" width="7.42578125" style="409" customWidth="1"/>
    <col min="1283" max="1283" width="39.7109375" style="409" customWidth="1"/>
    <col min="1284" max="1284" width="8.42578125" style="409" customWidth="1"/>
    <col min="1285" max="1285" width="37.28515625" style="409" customWidth="1"/>
    <col min="1286" max="1286" width="13" style="409" customWidth="1"/>
    <col min="1287" max="1287" width="15.28515625" style="409" customWidth="1"/>
    <col min="1288" max="1288" width="11.42578125" style="409"/>
    <col min="1289" max="1289" width="34.140625" style="409" customWidth="1"/>
    <col min="1290" max="1290" width="39.42578125" style="409" customWidth="1"/>
    <col min="1291" max="1291" width="11.42578125" style="409"/>
    <col min="1292" max="1292" width="83.85546875" style="409" customWidth="1"/>
    <col min="1293" max="1297" width="11.42578125" style="409"/>
    <col min="1298" max="1298" width="12.28515625" style="409" customWidth="1"/>
    <col min="1299" max="1536" width="11.42578125" style="409"/>
    <col min="1537" max="1537" width="8.42578125" style="409" customWidth="1"/>
    <col min="1538" max="1538" width="7.42578125" style="409" customWidth="1"/>
    <col min="1539" max="1539" width="39.7109375" style="409" customWidth="1"/>
    <col min="1540" max="1540" width="8.42578125" style="409" customWidth="1"/>
    <col min="1541" max="1541" width="37.28515625" style="409" customWidth="1"/>
    <col min="1542" max="1542" width="13" style="409" customWidth="1"/>
    <col min="1543" max="1543" width="15.28515625" style="409" customWidth="1"/>
    <col min="1544" max="1544" width="11.42578125" style="409"/>
    <col min="1545" max="1545" width="34.140625" style="409" customWidth="1"/>
    <col min="1546" max="1546" width="39.42578125" style="409" customWidth="1"/>
    <col min="1547" max="1547" width="11.42578125" style="409"/>
    <col min="1548" max="1548" width="83.85546875" style="409" customWidth="1"/>
    <col min="1549" max="1553" width="11.42578125" style="409"/>
    <col min="1554" max="1554" width="12.28515625" style="409" customWidth="1"/>
    <col min="1555" max="1792" width="11.42578125" style="409"/>
    <col min="1793" max="1793" width="8.42578125" style="409" customWidth="1"/>
    <col min="1794" max="1794" width="7.42578125" style="409" customWidth="1"/>
    <col min="1795" max="1795" width="39.7109375" style="409" customWidth="1"/>
    <col min="1796" max="1796" width="8.42578125" style="409" customWidth="1"/>
    <col min="1797" max="1797" width="37.28515625" style="409" customWidth="1"/>
    <col min="1798" max="1798" width="13" style="409" customWidth="1"/>
    <col min="1799" max="1799" width="15.28515625" style="409" customWidth="1"/>
    <col min="1800" max="1800" width="11.42578125" style="409"/>
    <col min="1801" max="1801" width="34.140625" style="409" customWidth="1"/>
    <col min="1802" max="1802" width="39.42578125" style="409" customWidth="1"/>
    <col min="1803" max="1803" width="11.42578125" style="409"/>
    <col min="1804" max="1804" width="83.85546875" style="409" customWidth="1"/>
    <col min="1805" max="1809" width="11.42578125" style="409"/>
    <col min="1810" max="1810" width="12.28515625" style="409" customWidth="1"/>
    <col min="1811" max="2048" width="11.42578125" style="409"/>
    <col min="2049" max="2049" width="8.42578125" style="409" customWidth="1"/>
    <col min="2050" max="2050" width="7.42578125" style="409" customWidth="1"/>
    <col min="2051" max="2051" width="39.7109375" style="409" customWidth="1"/>
    <col min="2052" max="2052" width="8.42578125" style="409" customWidth="1"/>
    <col min="2053" max="2053" width="37.28515625" style="409" customWidth="1"/>
    <col min="2054" max="2054" width="13" style="409" customWidth="1"/>
    <col min="2055" max="2055" width="15.28515625" style="409" customWidth="1"/>
    <col min="2056" max="2056" width="11.42578125" style="409"/>
    <col min="2057" max="2057" width="34.140625" style="409" customWidth="1"/>
    <col min="2058" max="2058" width="39.42578125" style="409" customWidth="1"/>
    <col min="2059" max="2059" width="11.42578125" style="409"/>
    <col min="2060" max="2060" width="83.85546875" style="409" customWidth="1"/>
    <col min="2061" max="2065" width="11.42578125" style="409"/>
    <col min="2066" max="2066" width="12.28515625" style="409" customWidth="1"/>
    <col min="2067" max="2304" width="11.42578125" style="409"/>
    <col min="2305" max="2305" width="8.42578125" style="409" customWidth="1"/>
    <col min="2306" max="2306" width="7.42578125" style="409" customWidth="1"/>
    <col min="2307" max="2307" width="39.7109375" style="409" customWidth="1"/>
    <col min="2308" max="2308" width="8.42578125" style="409" customWidth="1"/>
    <col min="2309" max="2309" width="37.28515625" style="409" customWidth="1"/>
    <col min="2310" max="2310" width="13" style="409" customWidth="1"/>
    <col min="2311" max="2311" width="15.28515625" style="409" customWidth="1"/>
    <col min="2312" max="2312" width="11.42578125" style="409"/>
    <col min="2313" max="2313" width="34.140625" style="409" customWidth="1"/>
    <col min="2314" max="2314" width="39.42578125" style="409" customWidth="1"/>
    <col min="2315" max="2315" width="11.42578125" style="409"/>
    <col min="2316" max="2316" width="83.85546875" style="409" customWidth="1"/>
    <col min="2317" max="2321" width="11.42578125" style="409"/>
    <col min="2322" max="2322" width="12.28515625" style="409" customWidth="1"/>
    <col min="2323" max="2560" width="11.42578125" style="409"/>
    <col min="2561" max="2561" width="8.42578125" style="409" customWidth="1"/>
    <col min="2562" max="2562" width="7.42578125" style="409" customWidth="1"/>
    <col min="2563" max="2563" width="39.7109375" style="409" customWidth="1"/>
    <col min="2564" max="2564" width="8.42578125" style="409" customWidth="1"/>
    <col min="2565" max="2565" width="37.28515625" style="409" customWidth="1"/>
    <col min="2566" max="2566" width="13" style="409" customWidth="1"/>
    <col min="2567" max="2567" width="15.28515625" style="409" customWidth="1"/>
    <col min="2568" max="2568" width="11.42578125" style="409"/>
    <col min="2569" max="2569" width="34.140625" style="409" customWidth="1"/>
    <col min="2570" max="2570" width="39.42578125" style="409" customWidth="1"/>
    <col min="2571" max="2571" width="11.42578125" style="409"/>
    <col min="2572" max="2572" width="83.85546875" style="409" customWidth="1"/>
    <col min="2573" max="2577" width="11.42578125" style="409"/>
    <col min="2578" max="2578" width="12.28515625" style="409" customWidth="1"/>
    <col min="2579" max="2816" width="11.42578125" style="409"/>
    <col min="2817" max="2817" width="8.42578125" style="409" customWidth="1"/>
    <col min="2818" max="2818" width="7.42578125" style="409" customWidth="1"/>
    <col min="2819" max="2819" width="39.7109375" style="409" customWidth="1"/>
    <col min="2820" max="2820" width="8.42578125" style="409" customWidth="1"/>
    <col min="2821" max="2821" width="37.28515625" style="409" customWidth="1"/>
    <col min="2822" max="2822" width="13" style="409" customWidth="1"/>
    <col min="2823" max="2823" width="15.28515625" style="409" customWidth="1"/>
    <col min="2824" max="2824" width="11.42578125" style="409"/>
    <col min="2825" max="2825" width="34.140625" style="409" customWidth="1"/>
    <col min="2826" max="2826" width="39.42578125" style="409" customWidth="1"/>
    <col min="2827" max="2827" width="11.42578125" style="409"/>
    <col min="2828" max="2828" width="83.85546875" style="409" customWidth="1"/>
    <col min="2829" max="2833" width="11.42578125" style="409"/>
    <col min="2834" max="2834" width="12.28515625" style="409" customWidth="1"/>
    <col min="2835" max="3072" width="11.42578125" style="409"/>
    <col min="3073" max="3073" width="8.42578125" style="409" customWidth="1"/>
    <col min="3074" max="3074" width="7.42578125" style="409" customWidth="1"/>
    <col min="3075" max="3075" width="39.7109375" style="409" customWidth="1"/>
    <col min="3076" max="3076" width="8.42578125" style="409" customWidth="1"/>
    <col min="3077" max="3077" width="37.28515625" style="409" customWidth="1"/>
    <col min="3078" max="3078" width="13" style="409" customWidth="1"/>
    <col min="3079" max="3079" width="15.28515625" style="409" customWidth="1"/>
    <col min="3080" max="3080" width="11.42578125" style="409"/>
    <col min="3081" max="3081" width="34.140625" style="409" customWidth="1"/>
    <col min="3082" max="3082" width="39.42578125" style="409" customWidth="1"/>
    <col min="3083" max="3083" width="11.42578125" style="409"/>
    <col min="3084" max="3084" width="83.85546875" style="409" customWidth="1"/>
    <col min="3085" max="3089" width="11.42578125" style="409"/>
    <col min="3090" max="3090" width="12.28515625" style="409" customWidth="1"/>
    <col min="3091" max="3328" width="11.42578125" style="409"/>
    <col min="3329" max="3329" width="8.42578125" style="409" customWidth="1"/>
    <col min="3330" max="3330" width="7.42578125" style="409" customWidth="1"/>
    <col min="3331" max="3331" width="39.7109375" style="409" customWidth="1"/>
    <col min="3332" max="3332" width="8.42578125" style="409" customWidth="1"/>
    <col min="3333" max="3333" width="37.28515625" style="409" customWidth="1"/>
    <col min="3334" max="3334" width="13" style="409" customWidth="1"/>
    <col min="3335" max="3335" width="15.28515625" style="409" customWidth="1"/>
    <col min="3336" max="3336" width="11.42578125" style="409"/>
    <col min="3337" max="3337" width="34.140625" style="409" customWidth="1"/>
    <col min="3338" max="3338" width="39.42578125" style="409" customWidth="1"/>
    <col min="3339" max="3339" width="11.42578125" style="409"/>
    <col min="3340" max="3340" width="83.85546875" style="409" customWidth="1"/>
    <col min="3341" max="3345" width="11.42578125" style="409"/>
    <col min="3346" max="3346" width="12.28515625" style="409" customWidth="1"/>
    <col min="3347" max="3584" width="11.42578125" style="409"/>
    <col min="3585" max="3585" width="8.42578125" style="409" customWidth="1"/>
    <col min="3586" max="3586" width="7.42578125" style="409" customWidth="1"/>
    <col min="3587" max="3587" width="39.7109375" style="409" customWidth="1"/>
    <col min="3588" max="3588" width="8.42578125" style="409" customWidth="1"/>
    <col min="3589" max="3589" width="37.28515625" style="409" customWidth="1"/>
    <col min="3590" max="3590" width="13" style="409" customWidth="1"/>
    <col min="3591" max="3591" width="15.28515625" style="409" customWidth="1"/>
    <col min="3592" max="3592" width="11.42578125" style="409"/>
    <col min="3593" max="3593" width="34.140625" style="409" customWidth="1"/>
    <col min="3594" max="3594" width="39.42578125" style="409" customWidth="1"/>
    <col min="3595" max="3595" width="11.42578125" style="409"/>
    <col min="3596" max="3596" width="83.85546875" style="409" customWidth="1"/>
    <col min="3597" max="3601" width="11.42578125" style="409"/>
    <col min="3602" max="3602" width="12.28515625" style="409" customWidth="1"/>
    <col min="3603" max="3840" width="11.42578125" style="409"/>
    <col min="3841" max="3841" width="8.42578125" style="409" customWidth="1"/>
    <col min="3842" max="3842" width="7.42578125" style="409" customWidth="1"/>
    <col min="3843" max="3843" width="39.7109375" style="409" customWidth="1"/>
    <col min="3844" max="3844" width="8.42578125" style="409" customWidth="1"/>
    <col min="3845" max="3845" width="37.28515625" style="409" customWidth="1"/>
    <col min="3846" max="3846" width="13" style="409" customWidth="1"/>
    <col min="3847" max="3847" width="15.28515625" style="409" customWidth="1"/>
    <col min="3848" max="3848" width="11.42578125" style="409"/>
    <col min="3849" max="3849" width="34.140625" style="409" customWidth="1"/>
    <col min="3850" max="3850" width="39.42578125" style="409" customWidth="1"/>
    <col min="3851" max="3851" width="11.42578125" style="409"/>
    <col min="3852" max="3852" width="83.85546875" style="409" customWidth="1"/>
    <col min="3853" max="3857" width="11.42578125" style="409"/>
    <col min="3858" max="3858" width="12.28515625" style="409" customWidth="1"/>
    <col min="3859" max="4096" width="11.42578125" style="409"/>
    <col min="4097" max="4097" width="8.42578125" style="409" customWidth="1"/>
    <col min="4098" max="4098" width="7.42578125" style="409" customWidth="1"/>
    <col min="4099" max="4099" width="39.7109375" style="409" customWidth="1"/>
    <col min="4100" max="4100" width="8.42578125" style="409" customWidth="1"/>
    <col min="4101" max="4101" width="37.28515625" style="409" customWidth="1"/>
    <col min="4102" max="4102" width="13" style="409" customWidth="1"/>
    <col min="4103" max="4103" width="15.28515625" style="409" customWidth="1"/>
    <col min="4104" max="4104" width="11.42578125" style="409"/>
    <col min="4105" max="4105" width="34.140625" style="409" customWidth="1"/>
    <col min="4106" max="4106" width="39.42578125" style="409" customWidth="1"/>
    <col min="4107" max="4107" width="11.42578125" style="409"/>
    <col min="4108" max="4108" width="83.85546875" style="409" customWidth="1"/>
    <col min="4109" max="4113" width="11.42578125" style="409"/>
    <col min="4114" max="4114" width="12.28515625" style="409" customWidth="1"/>
    <col min="4115" max="4352" width="11.42578125" style="409"/>
    <col min="4353" max="4353" width="8.42578125" style="409" customWidth="1"/>
    <col min="4354" max="4354" width="7.42578125" style="409" customWidth="1"/>
    <col min="4355" max="4355" width="39.7109375" style="409" customWidth="1"/>
    <col min="4356" max="4356" width="8.42578125" style="409" customWidth="1"/>
    <col min="4357" max="4357" width="37.28515625" style="409" customWidth="1"/>
    <col min="4358" max="4358" width="13" style="409" customWidth="1"/>
    <col min="4359" max="4359" width="15.28515625" style="409" customWidth="1"/>
    <col min="4360" max="4360" width="11.42578125" style="409"/>
    <col min="4361" max="4361" width="34.140625" style="409" customWidth="1"/>
    <col min="4362" max="4362" width="39.42578125" style="409" customWidth="1"/>
    <col min="4363" max="4363" width="11.42578125" style="409"/>
    <col min="4364" max="4364" width="83.85546875" style="409" customWidth="1"/>
    <col min="4365" max="4369" width="11.42578125" style="409"/>
    <col min="4370" max="4370" width="12.28515625" style="409" customWidth="1"/>
    <col min="4371" max="4608" width="11.42578125" style="409"/>
    <col min="4609" max="4609" width="8.42578125" style="409" customWidth="1"/>
    <col min="4610" max="4610" width="7.42578125" style="409" customWidth="1"/>
    <col min="4611" max="4611" width="39.7109375" style="409" customWidth="1"/>
    <col min="4612" max="4612" width="8.42578125" style="409" customWidth="1"/>
    <col min="4613" max="4613" width="37.28515625" style="409" customWidth="1"/>
    <col min="4614" max="4614" width="13" style="409" customWidth="1"/>
    <col min="4615" max="4615" width="15.28515625" style="409" customWidth="1"/>
    <col min="4616" max="4616" width="11.42578125" style="409"/>
    <col min="4617" max="4617" width="34.140625" style="409" customWidth="1"/>
    <col min="4618" max="4618" width="39.42578125" style="409" customWidth="1"/>
    <col min="4619" max="4619" width="11.42578125" style="409"/>
    <col min="4620" max="4620" width="83.85546875" style="409" customWidth="1"/>
    <col min="4621" max="4625" width="11.42578125" style="409"/>
    <col min="4626" max="4626" width="12.28515625" style="409" customWidth="1"/>
    <col min="4627" max="4864" width="11.42578125" style="409"/>
    <col min="4865" max="4865" width="8.42578125" style="409" customWidth="1"/>
    <col min="4866" max="4866" width="7.42578125" style="409" customWidth="1"/>
    <col min="4867" max="4867" width="39.7109375" style="409" customWidth="1"/>
    <col min="4868" max="4868" width="8.42578125" style="409" customWidth="1"/>
    <col min="4869" max="4869" width="37.28515625" style="409" customWidth="1"/>
    <col min="4870" max="4870" width="13" style="409" customWidth="1"/>
    <col min="4871" max="4871" width="15.28515625" style="409" customWidth="1"/>
    <col min="4872" max="4872" width="11.42578125" style="409"/>
    <col min="4873" max="4873" width="34.140625" style="409" customWidth="1"/>
    <col min="4874" max="4874" width="39.42578125" style="409" customWidth="1"/>
    <col min="4875" max="4875" width="11.42578125" style="409"/>
    <col min="4876" max="4876" width="83.85546875" style="409" customWidth="1"/>
    <col min="4877" max="4881" width="11.42578125" style="409"/>
    <col min="4882" max="4882" width="12.28515625" style="409" customWidth="1"/>
    <col min="4883" max="5120" width="11.42578125" style="409"/>
    <col min="5121" max="5121" width="8.42578125" style="409" customWidth="1"/>
    <col min="5122" max="5122" width="7.42578125" style="409" customWidth="1"/>
    <col min="5123" max="5123" width="39.7109375" style="409" customWidth="1"/>
    <col min="5124" max="5124" width="8.42578125" style="409" customWidth="1"/>
    <col min="5125" max="5125" width="37.28515625" style="409" customWidth="1"/>
    <col min="5126" max="5126" width="13" style="409" customWidth="1"/>
    <col min="5127" max="5127" width="15.28515625" style="409" customWidth="1"/>
    <col min="5128" max="5128" width="11.42578125" style="409"/>
    <col min="5129" max="5129" width="34.140625" style="409" customWidth="1"/>
    <col min="5130" max="5130" width="39.42578125" style="409" customWidth="1"/>
    <col min="5131" max="5131" width="11.42578125" style="409"/>
    <col min="5132" max="5132" width="83.85546875" style="409" customWidth="1"/>
    <col min="5133" max="5137" width="11.42578125" style="409"/>
    <col min="5138" max="5138" width="12.28515625" style="409" customWidth="1"/>
    <col min="5139" max="5376" width="11.42578125" style="409"/>
    <col min="5377" max="5377" width="8.42578125" style="409" customWidth="1"/>
    <col min="5378" max="5378" width="7.42578125" style="409" customWidth="1"/>
    <col min="5379" max="5379" width="39.7109375" style="409" customWidth="1"/>
    <col min="5380" max="5380" width="8.42578125" style="409" customWidth="1"/>
    <col min="5381" max="5381" width="37.28515625" style="409" customWidth="1"/>
    <col min="5382" max="5382" width="13" style="409" customWidth="1"/>
    <col min="5383" max="5383" width="15.28515625" style="409" customWidth="1"/>
    <col min="5384" max="5384" width="11.42578125" style="409"/>
    <col min="5385" max="5385" width="34.140625" style="409" customWidth="1"/>
    <col min="5386" max="5386" width="39.42578125" style="409" customWidth="1"/>
    <col min="5387" max="5387" width="11.42578125" style="409"/>
    <col min="5388" max="5388" width="83.85546875" style="409" customWidth="1"/>
    <col min="5389" max="5393" width="11.42578125" style="409"/>
    <col min="5394" max="5394" width="12.28515625" style="409" customWidth="1"/>
    <col min="5395" max="5632" width="11.42578125" style="409"/>
    <col min="5633" max="5633" width="8.42578125" style="409" customWidth="1"/>
    <col min="5634" max="5634" width="7.42578125" style="409" customWidth="1"/>
    <col min="5635" max="5635" width="39.7109375" style="409" customWidth="1"/>
    <col min="5636" max="5636" width="8.42578125" style="409" customWidth="1"/>
    <col min="5637" max="5637" width="37.28515625" style="409" customWidth="1"/>
    <col min="5638" max="5638" width="13" style="409" customWidth="1"/>
    <col min="5639" max="5639" width="15.28515625" style="409" customWidth="1"/>
    <col min="5640" max="5640" width="11.42578125" style="409"/>
    <col min="5641" max="5641" width="34.140625" style="409" customWidth="1"/>
    <col min="5642" max="5642" width="39.42578125" style="409" customWidth="1"/>
    <col min="5643" max="5643" width="11.42578125" style="409"/>
    <col min="5644" max="5644" width="83.85546875" style="409" customWidth="1"/>
    <col min="5645" max="5649" width="11.42578125" style="409"/>
    <col min="5650" max="5650" width="12.28515625" style="409" customWidth="1"/>
    <col min="5651" max="5888" width="11.42578125" style="409"/>
    <col min="5889" max="5889" width="8.42578125" style="409" customWidth="1"/>
    <col min="5890" max="5890" width="7.42578125" style="409" customWidth="1"/>
    <col min="5891" max="5891" width="39.7109375" style="409" customWidth="1"/>
    <col min="5892" max="5892" width="8.42578125" style="409" customWidth="1"/>
    <col min="5893" max="5893" width="37.28515625" style="409" customWidth="1"/>
    <col min="5894" max="5894" width="13" style="409" customWidth="1"/>
    <col min="5895" max="5895" width="15.28515625" style="409" customWidth="1"/>
    <col min="5896" max="5896" width="11.42578125" style="409"/>
    <col min="5897" max="5897" width="34.140625" style="409" customWidth="1"/>
    <col min="5898" max="5898" width="39.42578125" style="409" customWidth="1"/>
    <col min="5899" max="5899" width="11.42578125" style="409"/>
    <col min="5900" max="5900" width="83.85546875" style="409" customWidth="1"/>
    <col min="5901" max="5905" width="11.42578125" style="409"/>
    <col min="5906" max="5906" width="12.28515625" style="409" customWidth="1"/>
    <col min="5907" max="6144" width="11.42578125" style="409"/>
    <col min="6145" max="6145" width="8.42578125" style="409" customWidth="1"/>
    <col min="6146" max="6146" width="7.42578125" style="409" customWidth="1"/>
    <col min="6147" max="6147" width="39.7109375" style="409" customWidth="1"/>
    <col min="6148" max="6148" width="8.42578125" style="409" customWidth="1"/>
    <col min="6149" max="6149" width="37.28515625" style="409" customWidth="1"/>
    <col min="6150" max="6150" width="13" style="409" customWidth="1"/>
    <col min="6151" max="6151" width="15.28515625" style="409" customWidth="1"/>
    <col min="6152" max="6152" width="11.42578125" style="409"/>
    <col min="6153" max="6153" width="34.140625" style="409" customWidth="1"/>
    <col min="6154" max="6154" width="39.42578125" style="409" customWidth="1"/>
    <col min="6155" max="6155" width="11.42578125" style="409"/>
    <col min="6156" max="6156" width="83.85546875" style="409" customWidth="1"/>
    <col min="6157" max="6161" width="11.42578125" style="409"/>
    <col min="6162" max="6162" width="12.28515625" style="409" customWidth="1"/>
    <col min="6163" max="6400" width="11.42578125" style="409"/>
    <col min="6401" max="6401" width="8.42578125" style="409" customWidth="1"/>
    <col min="6402" max="6402" width="7.42578125" style="409" customWidth="1"/>
    <col min="6403" max="6403" width="39.7109375" style="409" customWidth="1"/>
    <col min="6404" max="6404" width="8.42578125" style="409" customWidth="1"/>
    <col min="6405" max="6405" width="37.28515625" style="409" customWidth="1"/>
    <col min="6406" max="6406" width="13" style="409" customWidth="1"/>
    <col min="6407" max="6407" width="15.28515625" style="409" customWidth="1"/>
    <col min="6408" max="6408" width="11.42578125" style="409"/>
    <col min="6409" max="6409" width="34.140625" style="409" customWidth="1"/>
    <col min="6410" max="6410" width="39.42578125" style="409" customWidth="1"/>
    <col min="6411" max="6411" width="11.42578125" style="409"/>
    <col min="6412" max="6412" width="83.85546875" style="409" customWidth="1"/>
    <col min="6413" max="6417" width="11.42578125" style="409"/>
    <col min="6418" max="6418" width="12.28515625" style="409" customWidth="1"/>
    <col min="6419" max="6656" width="11.42578125" style="409"/>
    <col min="6657" max="6657" width="8.42578125" style="409" customWidth="1"/>
    <col min="6658" max="6658" width="7.42578125" style="409" customWidth="1"/>
    <col min="6659" max="6659" width="39.7109375" style="409" customWidth="1"/>
    <col min="6660" max="6660" width="8.42578125" style="409" customWidth="1"/>
    <col min="6661" max="6661" width="37.28515625" style="409" customWidth="1"/>
    <col min="6662" max="6662" width="13" style="409" customWidth="1"/>
    <col min="6663" max="6663" width="15.28515625" style="409" customWidth="1"/>
    <col min="6664" max="6664" width="11.42578125" style="409"/>
    <col min="6665" max="6665" width="34.140625" style="409" customWidth="1"/>
    <col min="6666" max="6666" width="39.42578125" style="409" customWidth="1"/>
    <col min="6667" max="6667" width="11.42578125" style="409"/>
    <col min="6668" max="6668" width="83.85546875" style="409" customWidth="1"/>
    <col min="6669" max="6673" width="11.42578125" style="409"/>
    <col min="6674" max="6674" width="12.28515625" style="409" customWidth="1"/>
    <col min="6675" max="6912" width="11.42578125" style="409"/>
    <col min="6913" max="6913" width="8.42578125" style="409" customWidth="1"/>
    <col min="6914" max="6914" width="7.42578125" style="409" customWidth="1"/>
    <col min="6915" max="6915" width="39.7109375" style="409" customWidth="1"/>
    <col min="6916" max="6916" width="8.42578125" style="409" customWidth="1"/>
    <col min="6917" max="6917" width="37.28515625" style="409" customWidth="1"/>
    <col min="6918" max="6918" width="13" style="409" customWidth="1"/>
    <col min="6919" max="6919" width="15.28515625" style="409" customWidth="1"/>
    <col min="6920" max="6920" width="11.42578125" style="409"/>
    <col min="6921" max="6921" width="34.140625" style="409" customWidth="1"/>
    <col min="6922" max="6922" width="39.42578125" style="409" customWidth="1"/>
    <col min="6923" max="6923" width="11.42578125" style="409"/>
    <col min="6924" max="6924" width="83.85546875" style="409" customWidth="1"/>
    <col min="6925" max="6929" width="11.42578125" style="409"/>
    <col min="6930" max="6930" width="12.28515625" style="409" customWidth="1"/>
    <col min="6931" max="7168" width="11.42578125" style="409"/>
    <col min="7169" max="7169" width="8.42578125" style="409" customWidth="1"/>
    <col min="7170" max="7170" width="7.42578125" style="409" customWidth="1"/>
    <col min="7171" max="7171" width="39.7109375" style="409" customWidth="1"/>
    <col min="7172" max="7172" width="8.42578125" style="409" customWidth="1"/>
    <col min="7173" max="7173" width="37.28515625" style="409" customWidth="1"/>
    <col min="7174" max="7174" width="13" style="409" customWidth="1"/>
    <col min="7175" max="7175" width="15.28515625" style="409" customWidth="1"/>
    <col min="7176" max="7176" width="11.42578125" style="409"/>
    <col min="7177" max="7177" width="34.140625" style="409" customWidth="1"/>
    <col min="7178" max="7178" width="39.42578125" style="409" customWidth="1"/>
    <col min="7179" max="7179" width="11.42578125" style="409"/>
    <col min="7180" max="7180" width="83.85546875" style="409" customWidth="1"/>
    <col min="7181" max="7185" width="11.42578125" style="409"/>
    <col min="7186" max="7186" width="12.28515625" style="409" customWidth="1"/>
    <col min="7187" max="7424" width="11.42578125" style="409"/>
    <col min="7425" max="7425" width="8.42578125" style="409" customWidth="1"/>
    <col min="7426" max="7426" width="7.42578125" style="409" customWidth="1"/>
    <col min="7427" max="7427" width="39.7109375" style="409" customWidth="1"/>
    <col min="7428" max="7428" width="8.42578125" style="409" customWidth="1"/>
    <col min="7429" max="7429" width="37.28515625" style="409" customWidth="1"/>
    <col min="7430" max="7430" width="13" style="409" customWidth="1"/>
    <col min="7431" max="7431" width="15.28515625" style="409" customWidth="1"/>
    <col min="7432" max="7432" width="11.42578125" style="409"/>
    <col min="7433" max="7433" width="34.140625" style="409" customWidth="1"/>
    <col min="7434" max="7434" width="39.42578125" style="409" customWidth="1"/>
    <col min="7435" max="7435" width="11.42578125" style="409"/>
    <col min="7436" max="7436" width="83.85546875" style="409" customWidth="1"/>
    <col min="7437" max="7441" width="11.42578125" style="409"/>
    <col min="7442" max="7442" width="12.28515625" style="409" customWidth="1"/>
    <col min="7443" max="7680" width="11.42578125" style="409"/>
    <col min="7681" max="7681" width="8.42578125" style="409" customWidth="1"/>
    <col min="7682" max="7682" width="7.42578125" style="409" customWidth="1"/>
    <col min="7683" max="7683" width="39.7109375" style="409" customWidth="1"/>
    <col min="7684" max="7684" width="8.42578125" style="409" customWidth="1"/>
    <col min="7685" max="7685" width="37.28515625" style="409" customWidth="1"/>
    <col min="7686" max="7686" width="13" style="409" customWidth="1"/>
    <col min="7687" max="7687" width="15.28515625" style="409" customWidth="1"/>
    <col min="7688" max="7688" width="11.42578125" style="409"/>
    <col min="7689" max="7689" width="34.140625" style="409" customWidth="1"/>
    <col min="7690" max="7690" width="39.42578125" style="409" customWidth="1"/>
    <col min="7691" max="7691" width="11.42578125" style="409"/>
    <col min="7692" max="7692" width="83.85546875" style="409" customWidth="1"/>
    <col min="7693" max="7697" width="11.42578125" style="409"/>
    <col min="7698" max="7698" width="12.28515625" style="409" customWidth="1"/>
    <col min="7699" max="7936" width="11.42578125" style="409"/>
    <col min="7937" max="7937" width="8.42578125" style="409" customWidth="1"/>
    <col min="7938" max="7938" width="7.42578125" style="409" customWidth="1"/>
    <col min="7939" max="7939" width="39.7109375" style="409" customWidth="1"/>
    <col min="7940" max="7940" width="8.42578125" style="409" customWidth="1"/>
    <col min="7941" max="7941" width="37.28515625" style="409" customWidth="1"/>
    <col min="7942" max="7942" width="13" style="409" customWidth="1"/>
    <col min="7943" max="7943" width="15.28515625" style="409" customWidth="1"/>
    <col min="7944" max="7944" width="11.42578125" style="409"/>
    <col min="7945" max="7945" width="34.140625" style="409" customWidth="1"/>
    <col min="7946" max="7946" width="39.42578125" style="409" customWidth="1"/>
    <col min="7947" max="7947" width="11.42578125" style="409"/>
    <col min="7948" max="7948" width="83.85546875" style="409" customWidth="1"/>
    <col min="7949" max="7953" width="11.42578125" style="409"/>
    <col min="7954" max="7954" width="12.28515625" style="409" customWidth="1"/>
    <col min="7955" max="8192" width="11.42578125" style="409"/>
    <col min="8193" max="8193" width="8.42578125" style="409" customWidth="1"/>
    <col min="8194" max="8194" width="7.42578125" style="409" customWidth="1"/>
    <col min="8195" max="8195" width="39.7109375" style="409" customWidth="1"/>
    <col min="8196" max="8196" width="8.42578125" style="409" customWidth="1"/>
    <col min="8197" max="8197" width="37.28515625" style="409" customWidth="1"/>
    <col min="8198" max="8198" width="13" style="409" customWidth="1"/>
    <col min="8199" max="8199" width="15.28515625" style="409" customWidth="1"/>
    <col min="8200" max="8200" width="11.42578125" style="409"/>
    <col min="8201" max="8201" width="34.140625" style="409" customWidth="1"/>
    <col min="8202" max="8202" width="39.42578125" style="409" customWidth="1"/>
    <col min="8203" max="8203" width="11.42578125" style="409"/>
    <col min="8204" max="8204" width="83.85546875" style="409" customWidth="1"/>
    <col min="8205" max="8209" width="11.42578125" style="409"/>
    <col min="8210" max="8210" width="12.28515625" style="409" customWidth="1"/>
    <col min="8211" max="8448" width="11.42578125" style="409"/>
    <col min="8449" max="8449" width="8.42578125" style="409" customWidth="1"/>
    <col min="8450" max="8450" width="7.42578125" style="409" customWidth="1"/>
    <col min="8451" max="8451" width="39.7109375" style="409" customWidth="1"/>
    <col min="8452" max="8452" width="8.42578125" style="409" customWidth="1"/>
    <col min="8453" max="8453" width="37.28515625" style="409" customWidth="1"/>
    <col min="8454" max="8454" width="13" style="409" customWidth="1"/>
    <col min="8455" max="8455" width="15.28515625" style="409" customWidth="1"/>
    <col min="8456" max="8456" width="11.42578125" style="409"/>
    <col min="8457" max="8457" width="34.140625" style="409" customWidth="1"/>
    <col min="8458" max="8458" width="39.42578125" style="409" customWidth="1"/>
    <col min="8459" max="8459" width="11.42578125" style="409"/>
    <col min="8460" max="8460" width="83.85546875" style="409" customWidth="1"/>
    <col min="8461" max="8465" width="11.42578125" style="409"/>
    <col min="8466" max="8466" width="12.28515625" style="409" customWidth="1"/>
    <col min="8467" max="8704" width="11.42578125" style="409"/>
    <col min="8705" max="8705" width="8.42578125" style="409" customWidth="1"/>
    <col min="8706" max="8706" width="7.42578125" style="409" customWidth="1"/>
    <col min="8707" max="8707" width="39.7109375" style="409" customWidth="1"/>
    <col min="8708" max="8708" width="8.42578125" style="409" customWidth="1"/>
    <col min="8709" max="8709" width="37.28515625" style="409" customWidth="1"/>
    <col min="8710" max="8710" width="13" style="409" customWidth="1"/>
    <col min="8711" max="8711" width="15.28515625" style="409" customWidth="1"/>
    <col min="8712" max="8712" width="11.42578125" style="409"/>
    <col min="8713" max="8713" width="34.140625" style="409" customWidth="1"/>
    <col min="8714" max="8714" width="39.42578125" style="409" customWidth="1"/>
    <col min="8715" max="8715" width="11.42578125" style="409"/>
    <col min="8716" max="8716" width="83.85546875" style="409" customWidth="1"/>
    <col min="8717" max="8721" width="11.42578125" style="409"/>
    <col min="8722" max="8722" width="12.28515625" style="409" customWidth="1"/>
    <col min="8723" max="8960" width="11.42578125" style="409"/>
    <col min="8961" max="8961" width="8.42578125" style="409" customWidth="1"/>
    <col min="8962" max="8962" width="7.42578125" style="409" customWidth="1"/>
    <col min="8963" max="8963" width="39.7109375" style="409" customWidth="1"/>
    <col min="8964" max="8964" width="8.42578125" style="409" customWidth="1"/>
    <col min="8965" max="8965" width="37.28515625" style="409" customWidth="1"/>
    <col min="8966" max="8966" width="13" style="409" customWidth="1"/>
    <col min="8967" max="8967" width="15.28515625" style="409" customWidth="1"/>
    <col min="8968" max="8968" width="11.42578125" style="409"/>
    <col min="8969" max="8969" width="34.140625" style="409" customWidth="1"/>
    <col min="8970" max="8970" width="39.42578125" style="409" customWidth="1"/>
    <col min="8971" max="8971" width="11.42578125" style="409"/>
    <col min="8972" max="8972" width="83.85546875" style="409" customWidth="1"/>
    <col min="8973" max="8977" width="11.42578125" style="409"/>
    <col min="8978" max="8978" width="12.28515625" style="409" customWidth="1"/>
    <col min="8979" max="9216" width="11.42578125" style="409"/>
    <col min="9217" max="9217" width="8.42578125" style="409" customWidth="1"/>
    <col min="9218" max="9218" width="7.42578125" style="409" customWidth="1"/>
    <col min="9219" max="9219" width="39.7109375" style="409" customWidth="1"/>
    <col min="9220" max="9220" width="8.42578125" style="409" customWidth="1"/>
    <col min="9221" max="9221" width="37.28515625" style="409" customWidth="1"/>
    <col min="9222" max="9222" width="13" style="409" customWidth="1"/>
    <col min="9223" max="9223" width="15.28515625" style="409" customWidth="1"/>
    <col min="9224" max="9224" width="11.42578125" style="409"/>
    <col min="9225" max="9225" width="34.140625" style="409" customWidth="1"/>
    <col min="9226" max="9226" width="39.42578125" style="409" customWidth="1"/>
    <col min="9227" max="9227" width="11.42578125" style="409"/>
    <col min="9228" max="9228" width="83.85546875" style="409" customWidth="1"/>
    <col min="9229" max="9233" width="11.42578125" style="409"/>
    <col min="9234" max="9234" width="12.28515625" style="409" customWidth="1"/>
    <col min="9235" max="9472" width="11.42578125" style="409"/>
    <col min="9473" max="9473" width="8.42578125" style="409" customWidth="1"/>
    <col min="9474" max="9474" width="7.42578125" style="409" customWidth="1"/>
    <col min="9475" max="9475" width="39.7109375" style="409" customWidth="1"/>
    <col min="9476" max="9476" width="8.42578125" style="409" customWidth="1"/>
    <col min="9477" max="9477" width="37.28515625" style="409" customWidth="1"/>
    <col min="9478" max="9478" width="13" style="409" customWidth="1"/>
    <col min="9479" max="9479" width="15.28515625" style="409" customWidth="1"/>
    <col min="9480" max="9480" width="11.42578125" style="409"/>
    <col min="9481" max="9481" width="34.140625" style="409" customWidth="1"/>
    <col min="9482" max="9482" width="39.42578125" style="409" customWidth="1"/>
    <col min="9483" max="9483" width="11.42578125" style="409"/>
    <col min="9484" max="9484" width="83.85546875" style="409" customWidth="1"/>
    <col min="9485" max="9489" width="11.42578125" style="409"/>
    <col min="9490" max="9490" width="12.28515625" style="409" customWidth="1"/>
    <col min="9491" max="9728" width="11.42578125" style="409"/>
    <col min="9729" max="9729" width="8.42578125" style="409" customWidth="1"/>
    <col min="9730" max="9730" width="7.42578125" style="409" customWidth="1"/>
    <col min="9731" max="9731" width="39.7109375" style="409" customWidth="1"/>
    <col min="9732" max="9732" width="8.42578125" style="409" customWidth="1"/>
    <col min="9733" max="9733" width="37.28515625" style="409" customWidth="1"/>
    <col min="9734" max="9734" width="13" style="409" customWidth="1"/>
    <col min="9735" max="9735" width="15.28515625" style="409" customWidth="1"/>
    <col min="9736" max="9736" width="11.42578125" style="409"/>
    <col min="9737" max="9737" width="34.140625" style="409" customWidth="1"/>
    <col min="9738" max="9738" width="39.42578125" style="409" customWidth="1"/>
    <col min="9739" max="9739" width="11.42578125" style="409"/>
    <col min="9740" max="9740" width="83.85546875" style="409" customWidth="1"/>
    <col min="9741" max="9745" width="11.42578125" style="409"/>
    <col min="9746" max="9746" width="12.28515625" style="409" customWidth="1"/>
    <col min="9747" max="9984" width="11.42578125" style="409"/>
    <col min="9985" max="9985" width="8.42578125" style="409" customWidth="1"/>
    <col min="9986" max="9986" width="7.42578125" style="409" customWidth="1"/>
    <col min="9987" max="9987" width="39.7109375" style="409" customWidth="1"/>
    <col min="9988" max="9988" width="8.42578125" style="409" customWidth="1"/>
    <col min="9989" max="9989" width="37.28515625" style="409" customWidth="1"/>
    <col min="9990" max="9990" width="13" style="409" customWidth="1"/>
    <col min="9991" max="9991" width="15.28515625" style="409" customWidth="1"/>
    <col min="9992" max="9992" width="11.42578125" style="409"/>
    <col min="9993" max="9993" width="34.140625" style="409" customWidth="1"/>
    <col min="9994" max="9994" width="39.42578125" style="409" customWidth="1"/>
    <col min="9995" max="9995" width="11.42578125" style="409"/>
    <col min="9996" max="9996" width="83.85546875" style="409" customWidth="1"/>
    <col min="9997" max="10001" width="11.42578125" style="409"/>
    <col min="10002" max="10002" width="12.28515625" style="409" customWidth="1"/>
    <col min="10003" max="10240" width="11.42578125" style="409"/>
    <col min="10241" max="10241" width="8.42578125" style="409" customWidth="1"/>
    <col min="10242" max="10242" width="7.42578125" style="409" customWidth="1"/>
    <col min="10243" max="10243" width="39.7109375" style="409" customWidth="1"/>
    <col min="10244" max="10244" width="8.42578125" style="409" customWidth="1"/>
    <col min="10245" max="10245" width="37.28515625" style="409" customWidth="1"/>
    <col min="10246" max="10246" width="13" style="409" customWidth="1"/>
    <col min="10247" max="10247" width="15.28515625" style="409" customWidth="1"/>
    <col min="10248" max="10248" width="11.42578125" style="409"/>
    <col min="10249" max="10249" width="34.140625" style="409" customWidth="1"/>
    <col min="10250" max="10250" width="39.42578125" style="409" customWidth="1"/>
    <col min="10251" max="10251" width="11.42578125" style="409"/>
    <col min="10252" max="10252" width="83.85546875" style="409" customWidth="1"/>
    <col min="10253" max="10257" width="11.42578125" style="409"/>
    <col min="10258" max="10258" width="12.28515625" style="409" customWidth="1"/>
    <col min="10259" max="10496" width="11.42578125" style="409"/>
    <col min="10497" max="10497" width="8.42578125" style="409" customWidth="1"/>
    <col min="10498" max="10498" width="7.42578125" style="409" customWidth="1"/>
    <col min="10499" max="10499" width="39.7109375" style="409" customWidth="1"/>
    <col min="10500" max="10500" width="8.42578125" style="409" customWidth="1"/>
    <col min="10501" max="10501" width="37.28515625" style="409" customWidth="1"/>
    <col min="10502" max="10502" width="13" style="409" customWidth="1"/>
    <col min="10503" max="10503" width="15.28515625" style="409" customWidth="1"/>
    <col min="10504" max="10504" width="11.42578125" style="409"/>
    <col min="10505" max="10505" width="34.140625" style="409" customWidth="1"/>
    <col min="10506" max="10506" width="39.42578125" style="409" customWidth="1"/>
    <col min="10507" max="10507" width="11.42578125" style="409"/>
    <col min="10508" max="10508" width="83.85546875" style="409" customWidth="1"/>
    <col min="10509" max="10513" width="11.42578125" style="409"/>
    <col min="10514" max="10514" width="12.28515625" style="409" customWidth="1"/>
    <col min="10515" max="10752" width="11.42578125" style="409"/>
    <col min="10753" max="10753" width="8.42578125" style="409" customWidth="1"/>
    <col min="10754" max="10754" width="7.42578125" style="409" customWidth="1"/>
    <col min="10755" max="10755" width="39.7109375" style="409" customWidth="1"/>
    <col min="10756" max="10756" width="8.42578125" style="409" customWidth="1"/>
    <col min="10757" max="10757" width="37.28515625" style="409" customWidth="1"/>
    <col min="10758" max="10758" width="13" style="409" customWidth="1"/>
    <col min="10759" max="10759" width="15.28515625" style="409" customWidth="1"/>
    <col min="10760" max="10760" width="11.42578125" style="409"/>
    <col min="10761" max="10761" width="34.140625" style="409" customWidth="1"/>
    <col min="10762" max="10762" width="39.42578125" style="409" customWidth="1"/>
    <col min="10763" max="10763" width="11.42578125" style="409"/>
    <col min="10764" max="10764" width="83.85546875" style="409" customWidth="1"/>
    <col min="10765" max="10769" width="11.42578125" style="409"/>
    <col min="10770" max="10770" width="12.28515625" style="409" customWidth="1"/>
    <col min="10771" max="11008" width="11.42578125" style="409"/>
    <col min="11009" max="11009" width="8.42578125" style="409" customWidth="1"/>
    <col min="11010" max="11010" width="7.42578125" style="409" customWidth="1"/>
    <col min="11011" max="11011" width="39.7109375" style="409" customWidth="1"/>
    <col min="11012" max="11012" width="8.42578125" style="409" customWidth="1"/>
    <col min="11013" max="11013" width="37.28515625" style="409" customWidth="1"/>
    <col min="11014" max="11014" width="13" style="409" customWidth="1"/>
    <col min="11015" max="11015" width="15.28515625" style="409" customWidth="1"/>
    <col min="11016" max="11016" width="11.42578125" style="409"/>
    <col min="11017" max="11017" width="34.140625" style="409" customWidth="1"/>
    <col min="11018" max="11018" width="39.42578125" style="409" customWidth="1"/>
    <col min="11019" max="11019" width="11.42578125" style="409"/>
    <col min="11020" max="11020" width="83.85546875" style="409" customWidth="1"/>
    <col min="11021" max="11025" width="11.42578125" style="409"/>
    <col min="11026" max="11026" width="12.28515625" style="409" customWidth="1"/>
    <col min="11027" max="11264" width="11.42578125" style="409"/>
    <col min="11265" max="11265" width="8.42578125" style="409" customWidth="1"/>
    <col min="11266" max="11266" width="7.42578125" style="409" customWidth="1"/>
    <col min="11267" max="11267" width="39.7109375" style="409" customWidth="1"/>
    <col min="11268" max="11268" width="8.42578125" style="409" customWidth="1"/>
    <col min="11269" max="11269" width="37.28515625" style="409" customWidth="1"/>
    <col min="11270" max="11270" width="13" style="409" customWidth="1"/>
    <col min="11271" max="11271" width="15.28515625" style="409" customWidth="1"/>
    <col min="11272" max="11272" width="11.42578125" style="409"/>
    <col min="11273" max="11273" width="34.140625" style="409" customWidth="1"/>
    <col min="11274" max="11274" width="39.42578125" style="409" customWidth="1"/>
    <col min="11275" max="11275" width="11.42578125" style="409"/>
    <col min="11276" max="11276" width="83.85546875" style="409" customWidth="1"/>
    <col min="11277" max="11281" width="11.42578125" style="409"/>
    <col min="11282" max="11282" width="12.28515625" style="409" customWidth="1"/>
    <col min="11283" max="11520" width="11.42578125" style="409"/>
    <col min="11521" max="11521" width="8.42578125" style="409" customWidth="1"/>
    <col min="11522" max="11522" width="7.42578125" style="409" customWidth="1"/>
    <col min="11523" max="11523" width="39.7109375" style="409" customWidth="1"/>
    <col min="11524" max="11524" width="8.42578125" style="409" customWidth="1"/>
    <col min="11525" max="11525" width="37.28515625" style="409" customWidth="1"/>
    <col min="11526" max="11526" width="13" style="409" customWidth="1"/>
    <col min="11527" max="11527" width="15.28515625" style="409" customWidth="1"/>
    <col min="11528" max="11528" width="11.42578125" style="409"/>
    <col min="11529" max="11529" width="34.140625" style="409" customWidth="1"/>
    <col min="11530" max="11530" width="39.42578125" style="409" customWidth="1"/>
    <col min="11531" max="11531" width="11.42578125" style="409"/>
    <col min="11532" max="11532" width="83.85546875" style="409" customWidth="1"/>
    <col min="11533" max="11537" width="11.42578125" style="409"/>
    <col min="11538" max="11538" width="12.28515625" style="409" customWidth="1"/>
    <col min="11539" max="11776" width="11.42578125" style="409"/>
    <col min="11777" max="11777" width="8.42578125" style="409" customWidth="1"/>
    <col min="11778" max="11778" width="7.42578125" style="409" customWidth="1"/>
    <col min="11779" max="11779" width="39.7109375" style="409" customWidth="1"/>
    <col min="11780" max="11780" width="8.42578125" style="409" customWidth="1"/>
    <col min="11781" max="11781" width="37.28515625" style="409" customWidth="1"/>
    <col min="11782" max="11782" width="13" style="409" customWidth="1"/>
    <col min="11783" max="11783" width="15.28515625" style="409" customWidth="1"/>
    <col min="11784" max="11784" width="11.42578125" style="409"/>
    <col min="11785" max="11785" width="34.140625" style="409" customWidth="1"/>
    <col min="11786" max="11786" width="39.42578125" style="409" customWidth="1"/>
    <col min="11787" max="11787" width="11.42578125" style="409"/>
    <col min="11788" max="11788" width="83.85546875" style="409" customWidth="1"/>
    <col min="11789" max="11793" width="11.42578125" style="409"/>
    <col min="11794" max="11794" width="12.28515625" style="409" customWidth="1"/>
    <col min="11795" max="12032" width="11.42578125" style="409"/>
    <col min="12033" max="12033" width="8.42578125" style="409" customWidth="1"/>
    <col min="12034" max="12034" width="7.42578125" style="409" customWidth="1"/>
    <col min="12035" max="12035" width="39.7109375" style="409" customWidth="1"/>
    <col min="12036" max="12036" width="8.42578125" style="409" customWidth="1"/>
    <col min="12037" max="12037" width="37.28515625" style="409" customWidth="1"/>
    <col min="12038" max="12038" width="13" style="409" customWidth="1"/>
    <col min="12039" max="12039" width="15.28515625" style="409" customWidth="1"/>
    <col min="12040" max="12040" width="11.42578125" style="409"/>
    <col min="12041" max="12041" width="34.140625" style="409" customWidth="1"/>
    <col min="12042" max="12042" width="39.42578125" style="409" customWidth="1"/>
    <col min="12043" max="12043" width="11.42578125" style="409"/>
    <col min="12044" max="12044" width="83.85546875" style="409" customWidth="1"/>
    <col min="12045" max="12049" width="11.42578125" style="409"/>
    <col min="12050" max="12050" width="12.28515625" style="409" customWidth="1"/>
    <col min="12051" max="12288" width="11.42578125" style="409"/>
    <col min="12289" max="12289" width="8.42578125" style="409" customWidth="1"/>
    <col min="12290" max="12290" width="7.42578125" style="409" customWidth="1"/>
    <col min="12291" max="12291" width="39.7109375" style="409" customWidth="1"/>
    <col min="12292" max="12292" width="8.42578125" style="409" customWidth="1"/>
    <col min="12293" max="12293" width="37.28515625" style="409" customWidth="1"/>
    <col min="12294" max="12294" width="13" style="409" customWidth="1"/>
    <col min="12295" max="12295" width="15.28515625" style="409" customWidth="1"/>
    <col min="12296" max="12296" width="11.42578125" style="409"/>
    <col min="12297" max="12297" width="34.140625" style="409" customWidth="1"/>
    <col min="12298" max="12298" width="39.42578125" style="409" customWidth="1"/>
    <col min="12299" max="12299" width="11.42578125" style="409"/>
    <col min="12300" max="12300" width="83.85546875" style="409" customWidth="1"/>
    <col min="12301" max="12305" width="11.42578125" style="409"/>
    <col min="12306" max="12306" width="12.28515625" style="409" customWidth="1"/>
    <col min="12307" max="12544" width="11.42578125" style="409"/>
    <col min="12545" max="12545" width="8.42578125" style="409" customWidth="1"/>
    <col min="12546" max="12546" width="7.42578125" style="409" customWidth="1"/>
    <col min="12547" max="12547" width="39.7109375" style="409" customWidth="1"/>
    <col min="12548" max="12548" width="8.42578125" style="409" customWidth="1"/>
    <col min="12549" max="12549" width="37.28515625" style="409" customWidth="1"/>
    <col min="12550" max="12550" width="13" style="409" customWidth="1"/>
    <col min="12551" max="12551" width="15.28515625" style="409" customWidth="1"/>
    <col min="12552" max="12552" width="11.42578125" style="409"/>
    <col min="12553" max="12553" width="34.140625" style="409" customWidth="1"/>
    <col min="12554" max="12554" width="39.42578125" style="409" customWidth="1"/>
    <col min="12555" max="12555" width="11.42578125" style="409"/>
    <col min="12556" max="12556" width="83.85546875" style="409" customWidth="1"/>
    <col min="12557" max="12561" width="11.42578125" style="409"/>
    <col min="12562" max="12562" width="12.28515625" style="409" customWidth="1"/>
    <col min="12563" max="12800" width="11.42578125" style="409"/>
    <col min="12801" max="12801" width="8.42578125" style="409" customWidth="1"/>
    <col min="12802" max="12802" width="7.42578125" style="409" customWidth="1"/>
    <col min="12803" max="12803" width="39.7109375" style="409" customWidth="1"/>
    <col min="12804" max="12804" width="8.42578125" style="409" customWidth="1"/>
    <col min="12805" max="12805" width="37.28515625" style="409" customWidth="1"/>
    <col min="12806" max="12806" width="13" style="409" customWidth="1"/>
    <col min="12807" max="12807" width="15.28515625" style="409" customWidth="1"/>
    <col min="12808" max="12808" width="11.42578125" style="409"/>
    <col min="12809" max="12809" width="34.140625" style="409" customWidth="1"/>
    <col min="12810" max="12810" width="39.42578125" style="409" customWidth="1"/>
    <col min="12811" max="12811" width="11.42578125" style="409"/>
    <col min="12812" max="12812" width="83.85546875" style="409" customWidth="1"/>
    <col min="12813" max="12817" width="11.42578125" style="409"/>
    <col min="12818" max="12818" width="12.28515625" style="409" customWidth="1"/>
    <col min="12819" max="13056" width="11.42578125" style="409"/>
    <col min="13057" max="13057" width="8.42578125" style="409" customWidth="1"/>
    <col min="13058" max="13058" width="7.42578125" style="409" customWidth="1"/>
    <col min="13059" max="13059" width="39.7109375" style="409" customWidth="1"/>
    <col min="13060" max="13060" width="8.42578125" style="409" customWidth="1"/>
    <col min="13061" max="13061" width="37.28515625" style="409" customWidth="1"/>
    <col min="13062" max="13062" width="13" style="409" customWidth="1"/>
    <col min="13063" max="13063" width="15.28515625" style="409" customWidth="1"/>
    <col min="13064" max="13064" width="11.42578125" style="409"/>
    <col min="13065" max="13065" width="34.140625" style="409" customWidth="1"/>
    <col min="13066" max="13066" width="39.42578125" style="409" customWidth="1"/>
    <col min="13067" max="13067" width="11.42578125" style="409"/>
    <col min="13068" max="13068" width="83.85546875" style="409" customWidth="1"/>
    <col min="13069" max="13073" width="11.42578125" style="409"/>
    <col min="13074" max="13074" width="12.28515625" style="409" customWidth="1"/>
    <col min="13075" max="13312" width="11.42578125" style="409"/>
    <col min="13313" max="13313" width="8.42578125" style="409" customWidth="1"/>
    <col min="13314" max="13314" width="7.42578125" style="409" customWidth="1"/>
    <col min="13315" max="13315" width="39.7109375" style="409" customWidth="1"/>
    <col min="13316" max="13316" width="8.42578125" style="409" customWidth="1"/>
    <col min="13317" max="13317" width="37.28515625" style="409" customWidth="1"/>
    <col min="13318" max="13318" width="13" style="409" customWidth="1"/>
    <col min="13319" max="13319" width="15.28515625" style="409" customWidth="1"/>
    <col min="13320" max="13320" width="11.42578125" style="409"/>
    <col min="13321" max="13321" width="34.140625" style="409" customWidth="1"/>
    <col min="13322" max="13322" width="39.42578125" style="409" customWidth="1"/>
    <col min="13323" max="13323" width="11.42578125" style="409"/>
    <col min="13324" max="13324" width="83.85546875" style="409" customWidth="1"/>
    <col min="13325" max="13329" width="11.42578125" style="409"/>
    <col min="13330" max="13330" width="12.28515625" style="409" customWidth="1"/>
    <col min="13331" max="13568" width="11.42578125" style="409"/>
    <col min="13569" max="13569" width="8.42578125" style="409" customWidth="1"/>
    <col min="13570" max="13570" width="7.42578125" style="409" customWidth="1"/>
    <col min="13571" max="13571" width="39.7109375" style="409" customWidth="1"/>
    <col min="13572" max="13572" width="8.42578125" style="409" customWidth="1"/>
    <col min="13573" max="13573" width="37.28515625" style="409" customWidth="1"/>
    <col min="13574" max="13574" width="13" style="409" customWidth="1"/>
    <col min="13575" max="13575" width="15.28515625" style="409" customWidth="1"/>
    <col min="13576" max="13576" width="11.42578125" style="409"/>
    <col min="13577" max="13577" width="34.140625" style="409" customWidth="1"/>
    <col min="13578" max="13578" width="39.42578125" style="409" customWidth="1"/>
    <col min="13579" max="13579" width="11.42578125" style="409"/>
    <col min="13580" max="13580" width="83.85546875" style="409" customWidth="1"/>
    <col min="13581" max="13585" width="11.42578125" style="409"/>
    <col min="13586" max="13586" width="12.28515625" style="409" customWidth="1"/>
    <col min="13587" max="13824" width="11.42578125" style="409"/>
    <col min="13825" max="13825" width="8.42578125" style="409" customWidth="1"/>
    <col min="13826" max="13826" width="7.42578125" style="409" customWidth="1"/>
    <col min="13827" max="13827" width="39.7109375" style="409" customWidth="1"/>
    <col min="13828" max="13828" width="8.42578125" style="409" customWidth="1"/>
    <col min="13829" max="13829" width="37.28515625" style="409" customWidth="1"/>
    <col min="13830" max="13830" width="13" style="409" customWidth="1"/>
    <col min="13831" max="13831" width="15.28515625" style="409" customWidth="1"/>
    <col min="13832" max="13832" width="11.42578125" style="409"/>
    <col min="13833" max="13833" width="34.140625" style="409" customWidth="1"/>
    <col min="13834" max="13834" width="39.42578125" style="409" customWidth="1"/>
    <col min="13835" max="13835" width="11.42578125" style="409"/>
    <col min="13836" max="13836" width="83.85546875" style="409" customWidth="1"/>
    <col min="13837" max="13841" width="11.42578125" style="409"/>
    <col min="13842" max="13842" width="12.28515625" style="409" customWidth="1"/>
    <col min="13843" max="14080" width="11.42578125" style="409"/>
    <col min="14081" max="14081" width="8.42578125" style="409" customWidth="1"/>
    <col min="14082" max="14082" width="7.42578125" style="409" customWidth="1"/>
    <col min="14083" max="14083" width="39.7109375" style="409" customWidth="1"/>
    <col min="14084" max="14084" width="8.42578125" style="409" customWidth="1"/>
    <col min="14085" max="14085" width="37.28515625" style="409" customWidth="1"/>
    <col min="14086" max="14086" width="13" style="409" customWidth="1"/>
    <col min="14087" max="14087" width="15.28515625" style="409" customWidth="1"/>
    <col min="14088" max="14088" width="11.42578125" style="409"/>
    <col min="14089" max="14089" width="34.140625" style="409" customWidth="1"/>
    <col min="14090" max="14090" width="39.42578125" style="409" customWidth="1"/>
    <col min="14091" max="14091" width="11.42578125" style="409"/>
    <col min="14092" max="14092" width="83.85546875" style="409" customWidth="1"/>
    <col min="14093" max="14097" width="11.42578125" style="409"/>
    <col min="14098" max="14098" width="12.28515625" style="409" customWidth="1"/>
    <col min="14099" max="14336" width="11.42578125" style="409"/>
    <col min="14337" max="14337" width="8.42578125" style="409" customWidth="1"/>
    <col min="14338" max="14338" width="7.42578125" style="409" customWidth="1"/>
    <col min="14339" max="14339" width="39.7109375" style="409" customWidth="1"/>
    <col min="14340" max="14340" width="8.42578125" style="409" customWidth="1"/>
    <col min="14341" max="14341" width="37.28515625" style="409" customWidth="1"/>
    <col min="14342" max="14342" width="13" style="409" customWidth="1"/>
    <col min="14343" max="14343" width="15.28515625" style="409" customWidth="1"/>
    <col min="14344" max="14344" width="11.42578125" style="409"/>
    <col min="14345" max="14345" width="34.140625" style="409" customWidth="1"/>
    <col min="14346" max="14346" width="39.42578125" style="409" customWidth="1"/>
    <col min="14347" max="14347" width="11.42578125" style="409"/>
    <col min="14348" max="14348" width="83.85546875" style="409" customWidth="1"/>
    <col min="14349" max="14353" width="11.42578125" style="409"/>
    <col min="14354" max="14354" width="12.28515625" style="409" customWidth="1"/>
    <col min="14355" max="14592" width="11.42578125" style="409"/>
    <col min="14593" max="14593" width="8.42578125" style="409" customWidth="1"/>
    <col min="14594" max="14594" width="7.42578125" style="409" customWidth="1"/>
    <col min="14595" max="14595" width="39.7109375" style="409" customWidth="1"/>
    <col min="14596" max="14596" width="8.42578125" style="409" customWidth="1"/>
    <col min="14597" max="14597" width="37.28515625" style="409" customWidth="1"/>
    <col min="14598" max="14598" width="13" style="409" customWidth="1"/>
    <col min="14599" max="14599" width="15.28515625" style="409" customWidth="1"/>
    <col min="14600" max="14600" width="11.42578125" style="409"/>
    <col min="14601" max="14601" width="34.140625" style="409" customWidth="1"/>
    <col min="14602" max="14602" width="39.42578125" style="409" customWidth="1"/>
    <col min="14603" max="14603" width="11.42578125" style="409"/>
    <col min="14604" max="14604" width="83.85546875" style="409" customWidth="1"/>
    <col min="14605" max="14609" width="11.42578125" style="409"/>
    <col min="14610" max="14610" width="12.28515625" style="409" customWidth="1"/>
    <col min="14611" max="14848" width="11.42578125" style="409"/>
    <col min="14849" max="14849" width="8.42578125" style="409" customWidth="1"/>
    <col min="14850" max="14850" width="7.42578125" style="409" customWidth="1"/>
    <col min="14851" max="14851" width="39.7109375" style="409" customWidth="1"/>
    <col min="14852" max="14852" width="8.42578125" style="409" customWidth="1"/>
    <col min="14853" max="14853" width="37.28515625" style="409" customWidth="1"/>
    <col min="14854" max="14854" width="13" style="409" customWidth="1"/>
    <col min="14855" max="14855" width="15.28515625" style="409" customWidth="1"/>
    <col min="14856" max="14856" width="11.42578125" style="409"/>
    <col min="14857" max="14857" width="34.140625" style="409" customWidth="1"/>
    <col min="14858" max="14858" width="39.42578125" style="409" customWidth="1"/>
    <col min="14859" max="14859" width="11.42578125" style="409"/>
    <col min="14860" max="14860" width="83.85546875" style="409" customWidth="1"/>
    <col min="14861" max="14865" width="11.42578125" style="409"/>
    <col min="14866" max="14866" width="12.28515625" style="409" customWidth="1"/>
    <col min="14867" max="15104" width="11.42578125" style="409"/>
    <col min="15105" max="15105" width="8.42578125" style="409" customWidth="1"/>
    <col min="15106" max="15106" width="7.42578125" style="409" customWidth="1"/>
    <col min="15107" max="15107" width="39.7109375" style="409" customWidth="1"/>
    <col min="15108" max="15108" width="8.42578125" style="409" customWidth="1"/>
    <col min="15109" max="15109" width="37.28515625" style="409" customWidth="1"/>
    <col min="15110" max="15110" width="13" style="409" customWidth="1"/>
    <col min="15111" max="15111" width="15.28515625" style="409" customWidth="1"/>
    <col min="15112" max="15112" width="11.42578125" style="409"/>
    <col min="15113" max="15113" width="34.140625" style="409" customWidth="1"/>
    <col min="15114" max="15114" width="39.42578125" style="409" customWidth="1"/>
    <col min="15115" max="15115" width="11.42578125" style="409"/>
    <col min="15116" max="15116" width="83.85546875" style="409" customWidth="1"/>
    <col min="15117" max="15121" width="11.42578125" style="409"/>
    <col min="15122" max="15122" width="12.28515625" style="409" customWidth="1"/>
    <col min="15123" max="15360" width="11.42578125" style="409"/>
    <col min="15361" max="15361" width="8.42578125" style="409" customWidth="1"/>
    <col min="15362" max="15362" width="7.42578125" style="409" customWidth="1"/>
    <col min="15363" max="15363" width="39.7109375" style="409" customWidth="1"/>
    <col min="15364" max="15364" width="8.42578125" style="409" customWidth="1"/>
    <col min="15365" max="15365" width="37.28515625" style="409" customWidth="1"/>
    <col min="15366" max="15366" width="13" style="409" customWidth="1"/>
    <col min="15367" max="15367" width="15.28515625" style="409" customWidth="1"/>
    <col min="15368" max="15368" width="11.42578125" style="409"/>
    <col min="15369" max="15369" width="34.140625" style="409" customWidth="1"/>
    <col min="15370" max="15370" width="39.42578125" style="409" customWidth="1"/>
    <col min="15371" max="15371" width="11.42578125" style="409"/>
    <col min="15372" max="15372" width="83.85546875" style="409" customWidth="1"/>
    <col min="15373" max="15377" width="11.42578125" style="409"/>
    <col min="15378" max="15378" width="12.28515625" style="409" customWidth="1"/>
    <col min="15379" max="15616" width="11.42578125" style="409"/>
    <col min="15617" max="15617" width="8.42578125" style="409" customWidth="1"/>
    <col min="15618" max="15618" width="7.42578125" style="409" customWidth="1"/>
    <col min="15619" max="15619" width="39.7109375" style="409" customWidth="1"/>
    <col min="15620" max="15620" width="8.42578125" style="409" customWidth="1"/>
    <col min="15621" max="15621" width="37.28515625" style="409" customWidth="1"/>
    <col min="15622" max="15622" width="13" style="409" customWidth="1"/>
    <col min="15623" max="15623" width="15.28515625" style="409" customWidth="1"/>
    <col min="15624" max="15624" width="11.42578125" style="409"/>
    <col min="15625" max="15625" width="34.140625" style="409" customWidth="1"/>
    <col min="15626" max="15626" width="39.42578125" style="409" customWidth="1"/>
    <col min="15627" max="15627" width="11.42578125" style="409"/>
    <col min="15628" max="15628" width="83.85546875" style="409" customWidth="1"/>
    <col min="15629" max="15633" width="11.42578125" style="409"/>
    <col min="15634" max="15634" width="12.28515625" style="409" customWidth="1"/>
    <col min="15635" max="15872" width="11.42578125" style="409"/>
    <col min="15873" max="15873" width="8.42578125" style="409" customWidth="1"/>
    <col min="15874" max="15874" width="7.42578125" style="409" customWidth="1"/>
    <col min="15875" max="15875" width="39.7109375" style="409" customWidth="1"/>
    <col min="15876" max="15876" width="8.42578125" style="409" customWidth="1"/>
    <col min="15877" max="15877" width="37.28515625" style="409" customWidth="1"/>
    <col min="15878" max="15878" width="13" style="409" customWidth="1"/>
    <col min="15879" max="15879" width="15.28515625" style="409" customWidth="1"/>
    <col min="15880" max="15880" width="11.42578125" style="409"/>
    <col min="15881" max="15881" width="34.140625" style="409" customWidth="1"/>
    <col min="15882" max="15882" width="39.42578125" style="409" customWidth="1"/>
    <col min="15883" max="15883" width="11.42578125" style="409"/>
    <col min="15884" max="15884" width="83.85546875" style="409" customWidth="1"/>
    <col min="15885" max="15889" width="11.42578125" style="409"/>
    <col min="15890" max="15890" width="12.28515625" style="409" customWidth="1"/>
    <col min="15891" max="16128" width="11.42578125" style="409"/>
    <col min="16129" max="16129" width="8.42578125" style="409" customWidth="1"/>
    <col min="16130" max="16130" width="7.42578125" style="409" customWidth="1"/>
    <col min="16131" max="16131" width="39.7109375" style="409" customWidth="1"/>
    <col min="16132" max="16132" width="8.42578125" style="409" customWidth="1"/>
    <col min="16133" max="16133" width="37.28515625" style="409" customWidth="1"/>
    <col min="16134" max="16134" width="13" style="409" customWidth="1"/>
    <col min="16135" max="16135" width="15.28515625" style="409" customWidth="1"/>
    <col min="16136" max="16136" width="11.42578125" style="409"/>
    <col min="16137" max="16137" width="34.140625" style="409" customWidth="1"/>
    <col min="16138" max="16138" width="39.42578125" style="409" customWidth="1"/>
    <col min="16139" max="16139" width="11.42578125" style="409"/>
    <col min="16140" max="16140" width="83.85546875" style="409" customWidth="1"/>
    <col min="16141" max="16145" width="11.42578125" style="409"/>
    <col min="16146" max="16146" width="12.28515625" style="409" customWidth="1"/>
    <col min="16147" max="16384" width="11.42578125" style="409"/>
  </cols>
  <sheetData>
    <row r="1" spans="1:12" ht="13.5" thickBot="1" x14ac:dyDescent="0.25"/>
    <row r="2" spans="1:12" ht="16.5" customHeight="1" thickBot="1" x14ac:dyDescent="0.25">
      <c r="C2" s="560" t="s">
        <v>571</v>
      </c>
      <c r="D2" s="560"/>
      <c r="E2" s="560"/>
      <c r="F2" s="1" t="s">
        <v>0</v>
      </c>
      <c r="G2" s="2" t="s">
        <v>1</v>
      </c>
    </row>
    <row r="3" spans="1:12" ht="16.5" customHeight="1" thickBot="1" x14ac:dyDescent="0.25">
      <c r="C3" s="561" t="s">
        <v>569</v>
      </c>
      <c r="D3" s="561"/>
      <c r="E3" s="561"/>
      <c r="F3" s="1" t="s">
        <v>2</v>
      </c>
      <c r="G3" s="2">
        <v>2025</v>
      </c>
    </row>
    <row r="4" spans="1:12" ht="16.5" customHeight="1" thickBot="1" x14ac:dyDescent="0.25">
      <c r="F4" s="3" t="s">
        <v>3</v>
      </c>
      <c r="G4" s="4" t="s">
        <v>733</v>
      </c>
    </row>
    <row r="8" spans="1:12" s="447" customFormat="1" ht="15.75" customHeight="1" x14ac:dyDescent="0.25">
      <c r="A8" s="620" t="s">
        <v>682</v>
      </c>
      <c r="B8" s="620"/>
      <c r="C8" s="600" t="s">
        <v>681</v>
      </c>
      <c r="D8" s="600"/>
      <c r="E8" s="600"/>
      <c r="F8" s="336"/>
      <c r="G8" s="449"/>
      <c r="H8" s="448"/>
      <c r="I8" s="448"/>
      <c r="J8" s="448"/>
      <c r="K8" s="448"/>
      <c r="L8" s="414"/>
    </row>
    <row r="9" spans="1:12" s="447" customFormat="1" ht="8.25" customHeight="1" thickBot="1" x14ac:dyDescent="0.3">
      <c r="B9" s="451"/>
      <c r="C9" s="454"/>
      <c r="D9" s="450"/>
      <c r="E9" s="450"/>
      <c r="F9" s="336"/>
      <c r="G9" s="449"/>
      <c r="H9" s="448"/>
      <c r="I9" s="448"/>
      <c r="J9" s="448"/>
      <c r="K9" s="448"/>
      <c r="L9" s="414"/>
    </row>
    <row r="10" spans="1:12" s="444" customFormat="1" ht="18.75" customHeight="1" thickBot="1" x14ac:dyDescent="0.25">
      <c r="B10" s="432" t="s">
        <v>4</v>
      </c>
      <c r="C10" s="431" t="s">
        <v>586</v>
      </c>
      <c r="D10" s="430" t="s">
        <v>585</v>
      </c>
      <c r="E10" s="429" t="s">
        <v>584</v>
      </c>
      <c r="F10" s="428" t="s">
        <v>583</v>
      </c>
      <c r="G10" s="427" t="s">
        <v>582</v>
      </c>
      <c r="H10" s="445"/>
      <c r="I10" s="445"/>
      <c r="J10" s="445"/>
      <c r="K10" s="446"/>
      <c r="L10" s="445"/>
    </row>
    <row r="11" spans="1:12" s="410" customFormat="1" ht="15" customHeight="1" x14ac:dyDescent="0.2">
      <c r="B11" s="426">
        <v>1</v>
      </c>
      <c r="C11" s="425" t="s">
        <v>680</v>
      </c>
      <c r="D11" s="424" t="s">
        <v>575</v>
      </c>
      <c r="E11" s="423"/>
      <c r="F11" s="422"/>
      <c r="G11" s="442"/>
      <c r="H11" s="414"/>
      <c r="I11" s="414"/>
      <c r="J11" s="415"/>
      <c r="K11" s="414"/>
      <c r="L11" s="414"/>
    </row>
    <row r="12" spans="1:12" s="410" customFormat="1" ht="15" customHeight="1" x14ac:dyDescent="0.2">
      <c r="B12" s="426">
        <v>2</v>
      </c>
      <c r="C12" s="425" t="s">
        <v>679</v>
      </c>
      <c r="D12" s="424" t="s">
        <v>575</v>
      </c>
      <c r="E12" s="423"/>
      <c r="F12" s="422"/>
      <c r="G12" s="442"/>
      <c r="H12" s="414"/>
      <c r="I12" s="414"/>
      <c r="J12" s="415"/>
      <c r="K12" s="414"/>
      <c r="L12" s="414"/>
    </row>
    <row r="13" spans="1:12" s="410" customFormat="1" ht="15" customHeight="1" x14ac:dyDescent="0.2">
      <c r="B13" s="426">
        <v>3</v>
      </c>
      <c r="C13" s="425" t="s">
        <v>678</v>
      </c>
      <c r="D13" s="424" t="s">
        <v>670</v>
      </c>
      <c r="E13" s="423"/>
      <c r="F13" s="422"/>
      <c r="G13" s="442"/>
      <c r="H13" s="414"/>
      <c r="I13" s="414"/>
      <c r="J13" s="415"/>
      <c r="K13" s="414"/>
      <c r="L13" s="414"/>
    </row>
    <row r="14" spans="1:12" s="410" customFormat="1" ht="15" customHeight="1" x14ac:dyDescent="0.2">
      <c r="B14" s="426">
        <v>4</v>
      </c>
      <c r="C14" s="425" t="s">
        <v>677</v>
      </c>
      <c r="D14" s="424" t="s">
        <v>670</v>
      </c>
      <c r="E14" s="423" t="s">
        <v>675</v>
      </c>
      <c r="F14" s="422">
        <v>52</v>
      </c>
      <c r="G14" s="442">
        <v>8190</v>
      </c>
      <c r="H14" s="414"/>
      <c r="I14" s="414"/>
      <c r="J14" s="415"/>
      <c r="K14" s="414"/>
      <c r="L14" s="414"/>
    </row>
    <row r="15" spans="1:12" s="410" customFormat="1" ht="15" customHeight="1" x14ac:dyDescent="0.2">
      <c r="B15" s="426">
        <v>5</v>
      </c>
      <c r="C15" s="425" t="s">
        <v>676</v>
      </c>
      <c r="D15" s="424" t="s">
        <v>670</v>
      </c>
      <c r="E15" s="423" t="s">
        <v>675</v>
      </c>
      <c r="F15" s="422">
        <v>4</v>
      </c>
      <c r="G15" s="442">
        <v>1000</v>
      </c>
      <c r="H15" s="414"/>
      <c r="I15" s="414"/>
      <c r="J15" s="415"/>
      <c r="K15" s="414"/>
      <c r="L15" s="414"/>
    </row>
    <row r="16" spans="1:12" s="410" customFormat="1" ht="15" customHeight="1" x14ac:dyDescent="0.2">
      <c r="B16" s="426">
        <v>6</v>
      </c>
      <c r="C16" s="425" t="s">
        <v>674</v>
      </c>
      <c r="D16" s="424" t="s">
        <v>663</v>
      </c>
      <c r="E16" s="423"/>
      <c r="F16" s="422"/>
      <c r="G16" s="442"/>
      <c r="H16" s="414"/>
      <c r="I16" s="414"/>
      <c r="J16" s="441"/>
      <c r="K16" s="414"/>
      <c r="L16" s="414"/>
    </row>
    <row r="17" spans="2:12" s="410" customFormat="1" ht="15" customHeight="1" x14ac:dyDescent="0.2">
      <c r="B17" s="426">
        <v>7</v>
      </c>
      <c r="C17" s="425" t="s">
        <v>673</v>
      </c>
      <c r="D17" s="424" t="s">
        <v>670</v>
      </c>
      <c r="E17" s="423"/>
      <c r="F17" s="422"/>
      <c r="G17" s="442" t="s">
        <v>683</v>
      </c>
      <c r="H17" s="414"/>
      <c r="I17" s="414"/>
      <c r="J17" s="441"/>
      <c r="K17" s="414"/>
      <c r="L17" s="414"/>
    </row>
    <row r="18" spans="2:12" s="410" customFormat="1" ht="15" customHeight="1" x14ac:dyDescent="0.2">
      <c r="B18" s="426">
        <v>8</v>
      </c>
      <c r="C18" s="425" t="s">
        <v>672</v>
      </c>
      <c r="D18" s="424" t="s">
        <v>670</v>
      </c>
      <c r="E18" s="423"/>
      <c r="F18" s="422"/>
      <c r="G18" s="442"/>
      <c r="H18" s="414"/>
      <c r="I18" s="414"/>
      <c r="J18" s="441"/>
      <c r="K18" s="414"/>
      <c r="L18" s="414"/>
    </row>
    <row r="19" spans="2:12" s="410" customFormat="1" ht="15" customHeight="1" x14ac:dyDescent="0.2">
      <c r="B19" s="426">
        <v>9</v>
      </c>
      <c r="C19" s="425" t="s">
        <v>671</v>
      </c>
      <c r="D19" s="424" t="s">
        <v>670</v>
      </c>
      <c r="E19" s="423"/>
      <c r="F19" s="422"/>
      <c r="G19" s="442"/>
      <c r="H19" s="414"/>
      <c r="I19" s="414"/>
      <c r="J19" s="441"/>
      <c r="K19" s="414"/>
      <c r="L19" s="414"/>
    </row>
    <row r="20" spans="2:12" s="410" customFormat="1" ht="15" customHeight="1" x14ac:dyDescent="0.2">
      <c r="B20" s="426">
        <v>10</v>
      </c>
      <c r="C20" s="425" t="s">
        <v>669</v>
      </c>
      <c r="D20" s="435" t="s">
        <v>663</v>
      </c>
      <c r="E20" s="443"/>
      <c r="F20" s="422"/>
      <c r="G20" s="442"/>
      <c r="H20" s="414"/>
      <c r="I20" s="414"/>
      <c r="J20" s="441"/>
      <c r="K20" s="414"/>
      <c r="L20" s="414"/>
    </row>
    <row r="21" spans="2:12" s="410" customFormat="1" ht="15" customHeight="1" x14ac:dyDescent="0.2">
      <c r="B21" s="621" t="s">
        <v>573</v>
      </c>
      <c r="C21" s="621"/>
      <c r="D21" s="621"/>
      <c r="E21" s="621"/>
      <c r="F21" s="621"/>
      <c r="G21" s="420">
        <f>SUM(G11:G20)</f>
        <v>9190</v>
      </c>
      <c r="H21" s="414"/>
      <c r="I21" s="414"/>
      <c r="J21" s="440"/>
      <c r="K21" s="414"/>
      <c r="L21" s="414"/>
    </row>
    <row r="22" spans="2:12" ht="15" customHeight="1" x14ac:dyDescent="0.2">
      <c r="B22" s="419"/>
      <c r="C22" s="413"/>
      <c r="D22" s="418"/>
      <c r="E22" s="413"/>
      <c r="F22" s="418"/>
      <c r="G22" s="413"/>
      <c r="H22" s="413"/>
      <c r="I22" s="413"/>
      <c r="J22" s="413"/>
      <c r="K22" s="413"/>
      <c r="L22" s="414"/>
    </row>
    <row r="23" spans="2:12" ht="15" customHeight="1" x14ac:dyDescent="0.2">
      <c r="B23" s="419"/>
      <c r="C23" s="413"/>
      <c r="D23" s="418"/>
      <c r="E23" s="413"/>
      <c r="F23" s="418"/>
      <c r="G23" s="413"/>
      <c r="H23" s="413"/>
      <c r="I23" s="413"/>
      <c r="J23" s="413"/>
      <c r="K23" s="413"/>
      <c r="L23" s="414"/>
    </row>
    <row r="24" spans="2:12" ht="15" customHeight="1" x14ac:dyDescent="0.2">
      <c r="B24" s="419"/>
      <c r="C24" s="600" t="s">
        <v>668</v>
      </c>
      <c r="D24" s="600"/>
      <c r="E24" s="600"/>
      <c r="F24" s="418"/>
      <c r="G24" s="413"/>
      <c r="H24" s="413"/>
      <c r="I24" s="413"/>
      <c r="J24" s="413"/>
      <c r="K24" s="413"/>
      <c r="L24" s="414"/>
    </row>
    <row r="25" spans="2:12" ht="6.75" customHeight="1" thickBot="1" x14ac:dyDescent="0.25">
      <c r="B25" s="419"/>
      <c r="C25" s="413"/>
      <c r="D25" s="418"/>
      <c r="E25" s="413"/>
      <c r="F25" s="418"/>
      <c r="G25" s="413"/>
      <c r="H25" s="413"/>
      <c r="I25" s="413"/>
      <c r="J25" s="413"/>
      <c r="K25" s="413"/>
      <c r="L25" s="414"/>
    </row>
    <row r="26" spans="2:12" ht="18.75" customHeight="1" thickBot="1" x14ac:dyDescent="0.25">
      <c r="B26" s="432" t="s">
        <v>4</v>
      </c>
      <c r="C26" s="431" t="s">
        <v>586</v>
      </c>
      <c r="D26" s="430" t="s">
        <v>585</v>
      </c>
      <c r="E26" s="429" t="s">
        <v>584</v>
      </c>
      <c r="F26" s="428" t="s">
        <v>583</v>
      </c>
      <c r="G26" s="427" t="s">
        <v>582</v>
      </c>
      <c r="H26" s="413"/>
      <c r="I26" s="413"/>
      <c r="J26" s="413"/>
      <c r="K26" s="413"/>
      <c r="L26" s="414"/>
    </row>
    <row r="27" spans="2:12" ht="15" customHeight="1" x14ac:dyDescent="0.2">
      <c r="B27" s="437">
        <v>1</v>
      </c>
      <c r="C27" s="436" t="s">
        <v>667</v>
      </c>
      <c r="D27" s="435" t="s">
        <v>663</v>
      </c>
      <c r="E27" s="439" t="s">
        <v>704</v>
      </c>
      <c r="F27" s="503">
        <v>404.1</v>
      </c>
      <c r="G27" s="438">
        <v>2788.29</v>
      </c>
      <c r="H27" s="413"/>
      <c r="I27" s="413"/>
      <c r="J27" s="413"/>
      <c r="K27" s="413"/>
      <c r="L27" s="414"/>
    </row>
    <row r="28" spans="2:12" ht="15" customHeight="1" x14ac:dyDescent="0.2">
      <c r="B28" s="437">
        <v>2</v>
      </c>
      <c r="C28" s="436" t="s">
        <v>667</v>
      </c>
      <c r="D28" s="435" t="s">
        <v>663</v>
      </c>
      <c r="E28" s="434"/>
      <c r="F28" s="433"/>
      <c r="G28" s="438"/>
      <c r="H28" s="413"/>
      <c r="I28" s="413"/>
      <c r="J28" s="413"/>
      <c r="K28" s="413"/>
      <c r="L28" s="414"/>
    </row>
    <row r="29" spans="2:12" ht="15" customHeight="1" x14ac:dyDescent="0.2">
      <c r="B29" s="618" t="s">
        <v>573</v>
      </c>
      <c r="C29" s="618"/>
      <c r="D29" s="618"/>
      <c r="E29" s="618"/>
      <c r="F29" s="421">
        <f>SUM(F27:F28)</f>
        <v>404.1</v>
      </c>
      <c r="G29" s="420">
        <f>SUM(G27:G28)</f>
        <v>2788.29</v>
      </c>
      <c r="H29" s="413"/>
      <c r="I29" s="413"/>
      <c r="J29" s="413"/>
      <c r="K29" s="413"/>
      <c r="L29" s="414"/>
    </row>
    <row r="30" spans="2:12" ht="15" customHeight="1" x14ac:dyDescent="0.2">
      <c r="B30" s="419"/>
      <c r="C30" s="413"/>
      <c r="D30" s="418"/>
      <c r="E30" s="413"/>
      <c r="F30" s="418"/>
      <c r="G30" s="413"/>
      <c r="H30" s="413"/>
      <c r="I30" s="413"/>
      <c r="J30" s="413"/>
      <c r="K30" s="413"/>
      <c r="L30" s="414"/>
    </row>
    <row r="31" spans="2:12" ht="15" customHeight="1" x14ac:dyDescent="0.2">
      <c r="B31" s="419"/>
      <c r="C31" s="413"/>
      <c r="D31" s="418"/>
      <c r="E31" s="413"/>
      <c r="F31" s="418"/>
      <c r="G31" s="413"/>
      <c r="H31" s="413"/>
      <c r="I31" s="413"/>
      <c r="J31" s="413"/>
      <c r="K31" s="413"/>
      <c r="L31" s="414"/>
    </row>
    <row r="32" spans="2:12" ht="15" customHeight="1" x14ac:dyDescent="0.2">
      <c r="B32" s="419"/>
      <c r="C32" s="600" t="s">
        <v>666</v>
      </c>
      <c r="D32" s="600"/>
      <c r="E32" s="600"/>
      <c r="F32" s="418"/>
      <c r="G32" s="413"/>
      <c r="H32" s="413"/>
      <c r="I32" s="413"/>
      <c r="J32" s="413"/>
      <c r="K32" s="413"/>
      <c r="L32" s="414"/>
    </row>
    <row r="33" spans="2:12" ht="6.75" customHeight="1" thickBot="1" x14ac:dyDescent="0.25">
      <c r="B33" s="419"/>
      <c r="C33" s="413"/>
      <c r="D33" s="418"/>
      <c r="E33" s="413"/>
      <c r="F33" s="418"/>
      <c r="G33" s="413"/>
      <c r="H33" s="413"/>
      <c r="I33" s="413"/>
      <c r="J33" s="413"/>
      <c r="K33" s="413"/>
      <c r="L33" s="414"/>
    </row>
    <row r="34" spans="2:12" ht="18.75" customHeight="1" thickBot="1" x14ac:dyDescent="0.25">
      <c r="B34" s="432" t="s">
        <v>4</v>
      </c>
      <c r="C34" s="431" t="s">
        <v>586</v>
      </c>
      <c r="D34" s="430" t="s">
        <v>585</v>
      </c>
      <c r="E34" s="429" t="s">
        <v>584</v>
      </c>
      <c r="F34" s="428" t="s">
        <v>583</v>
      </c>
      <c r="G34" s="427" t="s">
        <v>582</v>
      </c>
      <c r="H34" s="413"/>
      <c r="I34" s="413"/>
      <c r="J34" s="413"/>
      <c r="K34" s="413"/>
      <c r="L34" s="414"/>
    </row>
    <row r="35" spans="2:12" ht="15" customHeight="1" x14ac:dyDescent="0.2">
      <c r="B35" s="426">
        <v>1</v>
      </c>
      <c r="C35" s="425" t="s">
        <v>664</v>
      </c>
      <c r="D35" s="424" t="s">
        <v>663</v>
      </c>
      <c r="E35" s="423" t="s">
        <v>665</v>
      </c>
      <c r="F35" s="422">
        <v>13</v>
      </c>
      <c r="G35" s="504">
        <v>536.9</v>
      </c>
      <c r="H35" s="413"/>
      <c r="I35" s="413"/>
      <c r="J35" s="413"/>
      <c r="K35" s="413"/>
      <c r="L35" s="414"/>
    </row>
    <row r="36" spans="2:12" ht="15" customHeight="1" x14ac:dyDescent="0.2">
      <c r="B36" s="426">
        <v>2</v>
      </c>
      <c r="C36" s="425" t="s">
        <v>664</v>
      </c>
      <c r="D36" s="424" t="s">
        <v>663</v>
      </c>
      <c r="E36" s="423" t="s">
        <v>662</v>
      </c>
      <c r="F36" s="422">
        <v>5</v>
      </c>
      <c r="G36" s="504">
        <v>206.5</v>
      </c>
      <c r="H36" s="413"/>
      <c r="I36" s="413"/>
      <c r="J36" s="413"/>
      <c r="K36" s="413"/>
      <c r="L36" s="414"/>
    </row>
    <row r="37" spans="2:12" ht="15" customHeight="1" x14ac:dyDescent="0.2">
      <c r="B37" s="618" t="s">
        <v>573</v>
      </c>
      <c r="C37" s="618"/>
      <c r="D37" s="618"/>
      <c r="E37" s="618"/>
      <c r="F37" s="421">
        <f>SUM(F35:F36)</f>
        <v>18</v>
      </c>
      <c r="G37" s="420">
        <f>SUM(G35:G36)</f>
        <v>743.4</v>
      </c>
      <c r="H37" s="413"/>
      <c r="I37" s="413"/>
      <c r="J37" s="413"/>
      <c r="K37" s="413"/>
      <c r="L37" s="414"/>
    </row>
    <row r="38" spans="2:12" ht="15" customHeight="1" x14ac:dyDescent="0.2">
      <c r="B38" s="419"/>
      <c r="C38" s="413"/>
      <c r="D38" s="418"/>
      <c r="E38" s="413"/>
      <c r="F38" s="418"/>
      <c r="G38" s="413"/>
      <c r="H38" s="413"/>
      <c r="I38" s="413"/>
      <c r="J38" s="413"/>
      <c r="K38" s="413"/>
      <c r="L38" s="414"/>
    </row>
    <row r="39" spans="2:12" ht="15" customHeight="1" x14ac:dyDescent="0.2">
      <c r="B39" s="419"/>
      <c r="C39" s="413"/>
      <c r="D39" s="418"/>
      <c r="E39" s="413"/>
      <c r="F39" s="418"/>
      <c r="G39" s="413"/>
      <c r="H39" s="413"/>
      <c r="I39" s="413"/>
      <c r="J39" s="413"/>
      <c r="K39" s="413"/>
      <c r="L39" s="414"/>
    </row>
    <row r="40" spans="2:12" ht="15" customHeight="1" x14ac:dyDescent="0.2">
      <c r="B40" s="419"/>
      <c r="C40" s="413"/>
      <c r="D40" s="418"/>
      <c r="E40" s="413"/>
      <c r="F40" s="418"/>
      <c r="G40" s="413"/>
      <c r="H40" s="413"/>
      <c r="I40" s="413"/>
      <c r="J40" s="413"/>
      <c r="K40" s="413"/>
      <c r="L40" s="414"/>
    </row>
    <row r="41" spans="2:12" ht="15" customHeight="1" x14ac:dyDescent="0.2">
      <c r="B41" s="419"/>
      <c r="C41" s="619" t="s">
        <v>5</v>
      </c>
      <c r="D41" s="619"/>
      <c r="E41" s="413"/>
      <c r="F41" s="418"/>
      <c r="G41" s="413"/>
      <c r="H41" s="413"/>
      <c r="I41" s="413"/>
      <c r="J41" s="413"/>
      <c r="K41" s="413"/>
      <c r="L41" s="414"/>
    </row>
    <row r="42" spans="2:12" ht="15" customHeight="1" x14ac:dyDescent="0.2">
      <c r="B42" s="419"/>
      <c r="C42" s="413"/>
      <c r="D42" s="418"/>
      <c r="E42" s="413"/>
      <c r="F42" s="418"/>
      <c r="G42" s="413"/>
      <c r="H42" s="413"/>
      <c r="I42" s="413"/>
      <c r="J42" s="413"/>
      <c r="K42" s="413"/>
      <c r="L42" s="414"/>
    </row>
    <row r="43" spans="2:12" ht="15.75" customHeight="1" x14ac:dyDescent="0.2">
      <c r="B43" s="303" t="s">
        <v>6</v>
      </c>
      <c r="C43" s="617" t="s">
        <v>721</v>
      </c>
      <c r="D43" s="617"/>
      <c r="E43" s="413"/>
      <c r="F43" s="413"/>
      <c r="G43" s="413"/>
      <c r="H43" s="413"/>
      <c r="I43" s="413"/>
      <c r="J43" s="414"/>
      <c r="L43" s="409"/>
    </row>
    <row r="44" spans="2:12" ht="15.75" customHeight="1" x14ac:dyDescent="0.2">
      <c r="B44" s="417" t="s">
        <v>7</v>
      </c>
      <c r="C44" s="617" t="s">
        <v>725</v>
      </c>
      <c r="D44" s="617"/>
      <c r="E44" s="413"/>
      <c r="F44" s="413"/>
      <c r="G44" s="413"/>
      <c r="H44" s="413"/>
      <c r="I44" s="413"/>
      <c r="J44" s="414"/>
      <c r="L44" s="409"/>
    </row>
    <row r="45" spans="2:12" ht="15.75" customHeight="1" x14ac:dyDescent="0.2">
      <c r="B45" s="416" t="s">
        <v>8</v>
      </c>
      <c r="C45" s="617" t="s">
        <v>726</v>
      </c>
      <c r="D45" s="617"/>
      <c r="E45" s="413"/>
      <c r="F45" s="413"/>
      <c r="G45" s="413"/>
      <c r="H45" s="413"/>
      <c r="I45" s="413"/>
      <c r="J45" s="414"/>
      <c r="L45" s="409"/>
    </row>
    <row r="46" spans="2:12" ht="15.75" customHeight="1" x14ac:dyDescent="0.2">
      <c r="B46" s="416" t="s">
        <v>9</v>
      </c>
      <c r="C46" s="617" t="s">
        <v>723</v>
      </c>
      <c r="D46" s="617"/>
      <c r="E46" s="413"/>
      <c r="F46" s="413"/>
      <c r="G46" s="413"/>
      <c r="H46" s="415"/>
      <c r="I46" s="414"/>
      <c r="J46" s="413"/>
      <c r="L46" s="409"/>
    </row>
    <row r="47" spans="2:12" ht="15" customHeight="1" x14ac:dyDescent="0.2"/>
    <row r="48" spans="2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</sheetData>
  <sheetProtection password="CC4F" sheet="1"/>
  <mergeCells count="14">
    <mergeCell ref="C24:E24"/>
    <mergeCell ref="C2:E2"/>
    <mergeCell ref="C3:E3"/>
    <mergeCell ref="A8:B8"/>
    <mergeCell ref="C8:E8"/>
    <mergeCell ref="B21:F21"/>
    <mergeCell ref="C45:D45"/>
    <mergeCell ref="C46:D46"/>
    <mergeCell ref="B29:E29"/>
    <mergeCell ref="C32:E32"/>
    <mergeCell ref="B37:E37"/>
    <mergeCell ref="C41:D41"/>
    <mergeCell ref="C43:D43"/>
    <mergeCell ref="C44:D44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3DC6-C3E2-455E-B405-56665DF89338}">
  <dimension ref="A1:AMJ75"/>
  <sheetViews>
    <sheetView zoomScale="120" zoomScaleNormal="120" workbookViewId="0">
      <selection activeCell="C12" sqref="C12"/>
    </sheetView>
  </sheetViews>
  <sheetFormatPr defaultColWidth="11.42578125" defaultRowHeight="12.75" x14ac:dyDescent="0.2"/>
  <cols>
    <col min="1" max="1" width="9" style="622" customWidth="1"/>
    <col min="2" max="2" width="39.7109375" style="623" customWidth="1"/>
    <col min="3" max="3" width="19.28515625" style="624" customWidth="1"/>
    <col min="4" max="4" width="19.5703125" style="624" customWidth="1"/>
    <col min="5" max="5" width="14.28515625" style="624" customWidth="1"/>
    <col min="6" max="8" width="10.7109375" style="624" customWidth="1"/>
    <col min="9" max="1024" width="11.42578125" style="624"/>
    <col min="1025" max="16384" width="11.42578125" style="698"/>
  </cols>
  <sheetData>
    <row r="1" spans="1:47" ht="13.5" thickBot="1" x14ac:dyDescent="0.25"/>
    <row r="2" spans="1:47" ht="15.75" customHeight="1" thickBot="1" x14ac:dyDescent="0.25">
      <c r="A2" s="625" t="s">
        <v>734</v>
      </c>
      <c r="B2" s="626"/>
      <c r="D2" s="627" t="s">
        <v>0</v>
      </c>
      <c r="E2" s="628" t="s">
        <v>1</v>
      </c>
    </row>
    <row r="3" spans="1:47" ht="15.75" customHeight="1" thickBot="1" x14ac:dyDescent="0.25">
      <c r="A3" s="629" t="s">
        <v>735</v>
      </c>
      <c r="B3" s="626"/>
      <c r="D3" s="627" t="s">
        <v>2</v>
      </c>
      <c r="E3" s="628">
        <v>2025</v>
      </c>
    </row>
    <row r="4" spans="1:47" ht="15.75" customHeight="1" thickBot="1" x14ac:dyDescent="0.25">
      <c r="A4" s="624"/>
      <c r="D4" s="630" t="s">
        <v>3</v>
      </c>
      <c r="E4" s="631" t="s">
        <v>733</v>
      </c>
    </row>
    <row r="5" spans="1:47" ht="15.75" customHeight="1" x14ac:dyDescent="0.2"/>
    <row r="6" spans="1:47" ht="15.75" customHeight="1" x14ac:dyDescent="0.2">
      <c r="D6" s="632"/>
      <c r="E6" s="633"/>
    </row>
    <row r="7" spans="1:47" ht="20.25" customHeight="1" thickBot="1" x14ac:dyDescent="0.25">
      <c r="A7" s="634" t="s">
        <v>736</v>
      </c>
      <c r="B7" s="635" t="s">
        <v>737</v>
      </c>
      <c r="C7" s="636"/>
      <c r="D7" s="637"/>
      <c r="E7" s="636"/>
      <c r="F7" s="636"/>
      <c r="G7" s="636"/>
      <c r="H7" s="636"/>
      <c r="I7" s="636"/>
      <c r="J7" s="636"/>
    </row>
    <row r="8" spans="1:47" ht="19.5" customHeight="1" thickBot="1" x14ac:dyDescent="0.25">
      <c r="A8" s="638" t="s">
        <v>34</v>
      </c>
      <c r="B8" s="639" t="s">
        <v>738</v>
      </c>
      <c r="C8" s="640" t="s">
        <v>739</v>
      </c>
      <c r="D8" s="641"/>
      <c r="E8" s="642"/>
      <c r="F8" s="643"/>
      <c r="G8" s="643"/>
      <c r="H8" s="643"/>
      <c r="I8" s="643"/>
      <c r="J8" s="643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  <c r="AJ8" s="644"/>
      <c r="AK8" s="644"/>
      <c r="AL8" s="644"/>
      <c r="AM8" s="644"/>
      <c r="AN8" s="644"/>
      <c r="AO8" s="644"/>
      <c r="AP8" s="644"/>
      <c r="AQ8" s="644"/>
      <c r="AR8" s="644"/>
      <c r="AS8" s="644"/>
      <c r="AT8" s="644"/>
      <c r="AU8" s="644"/>
    </row>
    <row r="9" spans="1:47" ht="15" customHeight="1" thickBot="1" x14ac:dyDescent="0.25">
      <c r="A9" s="645" t="s">
        <v>740</v>
      </c>
      <c r="B9" s="646" t="s">
        <v>741</v>
      </c>
      <c r="C9" s="647">
        <v>0</v>
      </c>
      <c r="D9" s="648"/>
      <c r="E9" s="643"/>
      <c r="F9" s="643"/>
      <c r="G9" s="643"/>
      <c r="H9" s="643"/>
      <c r="I9" s="643"/>
      <c r="J9" s="643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L9" s="644"/>
      <c r="AM9" s="644"/>
      <c r="AN9" s="644"/>
      <c r="AO9" s="644"/>
      <c r="AP9" s="644"/>
      <c r="AQ9" s="644"/>
      <c r="AR9" s="644"/>
      <c r="AS9" s="644"/>
      <c r="AT9" s="644"/>
      <c r="AU9" s="644"/>
    </row>
    <row r="10" spans="1:47" ht="12" customHeight="1" thickBot="1" x14ac:dyDescent="0.25">
      <c r="A10" s="649"/>
      <c r="B10" s="650"/>
      <c r="C10" s="649"/>
      <c r="D10" s="648"/>
      <c r="E10" s="643"/>
      <c r="F10" s="643"/>
      <c r="G10" s="643"/>
      <c r="H10" s="643"/>
      <c r="I10" s="643"/>
      <c r="J10" s="643"/>
      <c r="K10" s="644"/>
      <c r="L10" s="644"/>
      <c r="M10" s="644"/>
      <c r="N10" s="644"/>
      <c r="O10" s="644"/>
      <c r="P10" s="644"/>
      <c r="Q10" s="644"/>
      <c r="R10" s="644"/>
      <c r="S10" s="644"/>
      <c r="T10" s="644"/>
      <c r="U10" s="644"/>
      <c r="V10" s="644"/>
      <c r="W10" s="644"/>
      <c r="X10" s="644"/>
      <c r="Y10" s="644"/>
      <c r="Z10" s="644"/>
      <c r="AA10" s="644"/>
      <c r="AB10" s="644"/>
      <c r="AC10" s="644"/>
      <c r="AD10" s="644"/>
      <c r="AE10" s="644"/>
      <c r="AF10" s="644"/>
      <c r="AG10" s="644"/>
      <c r="AH10" s="644"/>
      <c r="AI10" s="644"/>
      <c r="AJ10" s="644"/>
      <c r="AK10" s="644"/>
      <c r="AL10" s="644"/>
      <c r="AM10" s="644"/>
      <c r="AN10" s="644"/>
      <c r="AO10" s="644"/>
      <c r="AP10" s="644"/>
      <c r="AQ10" s="644"/>
      <c r="AR10" s="644"/>
      <c r="AS10" s="644"/>
      <c r="AT10" s="644"/>
      <c r="AU10" s="644"/>
    </row>
    <row r="11" spans="1:47" s="644" customFormat="1" ht="15" customHeight="1" thickBot="1" x14ac:dyDescent="0.2">
      <c r="A11" s="651" t="s">
        <v>742</v>
      </c>
      <c r="B11" s="652" t="s">
        <v>743</v>
      </c>
      <c r="C11" s="653">
        <f>SUM(C12:C14)</f>
        <v>693808.12</v>
      </c>
      <c r="D11" s="654"/>
      <c r="E11" s="643"/>
      <c r="F11" s="643"/>
      <c r="G11" s="643"/>
      <c r="H11" s="643"/>
      <c r="I11" s="643"/>
    </row>
    <row r="12" spans="1:47" s="644" customFormat="1" ht="27" customHeight="1" thickBot="1" x14ac:dyDescent="0.2">
      <c r="A12" s="655" t="s">
        <v>744</v>
      </c>
      <c r="B12" s="656" t="s">
        <v>745</v>
      </c>
      <c r="C12" s="657">
        <v>697876.42</v>
      </c>
      <c r="D12" s="654"/>
      <c r="E12" s="658"/>
      <c r="F12" s="643"/>
      <c r="G12" s="643"/>
      <c r="H12" s="643"/>
      <c r="I12" s="643"/>
      <c r="J12" s="643"/>
    </row>
    <row r="13" spans="1:47" s="644" customFormat="1" ht="29.25" customHeight="1" thickBot="1" x14ac:dyDescent="0.2">
      <c r="A13" s="659" t="s">
        <v>746</v>
      </c>
      <c r="B13" s="660" t="s">
        <v>747</v>
      </c>
      <c r="C13" s="647">
        <v>20931.7</v>
      </c>
      <c r="D13" s="654"/>
      <c r="E13" s="643"/>
      <c r="F13" s="643"/>
      <c r="G13" s="643"/>
      <c r="H13" s="643"/>
      <c r="I13" s="643"/>
      <c r="J13" s="643"/>
    </row>
    <row r="14" spans="1:47" s="644" customFormat="1" ht="15" customHeight="1" x14ac:dyDescent="0.15">
      <c r="A14" s="655" t="s">
        <v>748</v>
      </c>
      <c r="B14" s="661" t="s">
        <v>749</v>
      </c>
      <c r="C14" s="662">
        <v>-25000</v>
      </c>
      <c r="D14" s="654"/>
      <c r="E14" s="643"/>
      <c r="F14" s="643"/>
      <c r="G14" s="643"/>
      <c r="H14" s="643"/>
      <c r="I14" s="643"/>
      <c r="J14" s="643"/>
    </row>
    <row r="15" spans="1:47" s="644" customFormat="1" ht="12" customHeight="1" thickBot="1" x14ac:dyDescent="0.2">
      <c r="A15" s="663"/>
      <c r="B15" s="664"/>
      <c r="C15" s="665"/>
      <c r="D15" s="654"/>
      <c r="E15" s="666"/>
      <c r="F15" s="643"/>
      <c r="G15" s="643"/>
      <c r="H15" s="643"/>
      <c r="I15" s="643"/>
      <c r="J15" s="643"/>
    </row>
    <row r="16" spans="1:47" s="644" customFormat="1" ht="15" customHeight="1" thickBot="1" x14ac:dyDescent="0.2">
      <c r="A16" s="667" t="s">
        <v>750</v>
      </c>
      <c r="B16" s="668" t="s">
        <v>751</v>
      </c>
      <c r="C16" s="669">
        <f>SUM(C17:C41)</f>
        <v>693808.12000000011</v>
      </c>
      <c r="D16" s="654"/>
      <c r="E16" s="666"/>
      <c r="F16" s="643"/>
      <c r="G16" s="643"/>
      <c r="H16" s="643"/>
      <c r="I16" s="643"/>
      <c r="J16" s="643"/>
    </row>
    <row r="17" spans="1:10" s="644" customFormat="1" ht="15" customHeight="1" thickBot="1" x14ac:dyDescent="0.2">
      <c r="A17" s="670" t="s">
        <v>752</v>
      </c>
      <c r="B17" s="671" t="s">
        <v>753</v>
      </c>
      <c r="C17" s="672">
        <f>SUM('[1]FINANCEIRO DETALHADO '!D11:D18)</f>
        <v>340948.62000000011</v>
      </c>
      <c r="D17" s="654"/>
      <c r="E17" s="654"/>
      <c r="F17" s="643"/>
      <c r="G17" s="643"/>
      <c r="H17" s="643"/>
      <c r="I17" s="643"/>
      <c r="J17" s="643"/>
    </row>
    <row r="18" spans="1:10" s="644" customFormat="1" ht="15" customHeight="1" thickBot="1" x14ac:dyDescent="0.2">
      <c r="A18" s="673" t="s">
        <v>754</v>
      </c>
      <c r="B18" s="674" t="s">
        <v>755</v>
      </c>
      <c r="C18" s="675">
        <f>SUM('[1]FINANCEIRO DETALHADO '!D19:D56)</f>
        <v>147923.43</v>
      </c>
      <c r="D18" s="654"/>
      <c r="E18" s="643"/>
      <c r="F18" s="643"/>
      <c r="G18" s="643"/>
      <c r="H18" s="643"/>
      <c r="I18" s="643"/>
      <c r="J18" s="643"/>
    </row>
    <row r="19" spans="1:10" s="644" customFormat="1" ht="15" customHeight="1" thickBot="1" x14ac:dyDescent="0.2">
      <c r="A19" s="673" t="s">
        <v>756</v>
      </c>
      <c r="B19" s="674" t="s">
        <v>757</v>
      </c>
      <c r="C19" s="675">
        <f>SUM('[1]FINANCEIRO DETALHADO '!D57:D63)</f>
        <v>0</v>
      </c>
      <c r="D19" s="654"/>
      <c r="E19" s="676"/>
      <c r="F19" s="643"/>
      <c r="G19" s="643"/>
      <c r="H19" s="643"/>
      <c r="I19" s="643"/>
      <c r="J19" s="643"/>
    </row>
    <row r="20" spans="1:10" s="644" customFormat="1" ht="15" customHeight="1" thickBot="1" x14ac:dyDescent="0.2">
      <c r="A20" s="673" t="s">
        <v>758</v>
      </c>
      <c r="B20" s="674" t="s">
        <v>759</v>
      </c>
      <c r="C20" s="675">
        <f>'[1]FINANCEIRO DETALHADO '!D64</f>
        <v>30502.85</v>
      </c>
      <c r="D20" s="677"/>
      <c r="E20" s="654"/>
      <c r="F20" s="643"/>
      <c r="G20" s="643"/>
      <c r="H20" s="643"/>
      <c r="I20" s="643"/>
      <c r="J20" s="643"/>
    </row>
    <row r="21" spans="1:10" s="644" customFormat="1" ht="15" customHeight="1" thickBot="1" x14ac:dyDescent="0.2">
      <c r="A21" s="673" t="s">
        <v>760</v>
      </c>
      <c r="B21" s="674" t="s">
        <v>761</v>
      </c>
      <c r="C21" s="675">
        <f>SUM('[1]FINANCEIRO DETALHADO '!D66:D70)</f>
        <v>35910.199999999997</v>
      </c>
      <c r="D21" s="677"/>
      <c r="E21" s="643"/>
      <c r="F21" s="643"/>
      <c r="G21" s="643"/>
      <c r="H21" s="643"/>
      <c r="I21" s="643"/>
      <c r="J21" s="643"/>
    </row>
    <row r="22" spans="1:10" s="644" customFormat="1" ht="15" customHeight="1" thickBot="1" x14ac:dyDescent="0.2">
      <c r="A22" s="673" t="s">
        <v>762</v>
      </c>
      <c r="B22" s="674" t="s">
        <v>763</v>
      </c>
      <c r="C22" s="675">
        <f>SUM('[1]FINANCEIRO DETALHADO '!D71:D75)</f>
        <v>15104.609999999999</v>
      </c>
      <c r="D22" s="643"/>
      <c r="E22" s="678"/>
      <c r="F22" s="643"/>
      <c r="G22" s="643"/>
      <c r="H22" s="643"/>
      <c r="I22" s="643"/>
      <c r="J22" s="643"/>
    </row>
    <row r="23" spans="1:10" s="644" customFormat="1" ht="15" customHeight="1" thickBot="1" x14ac:dyDescent="0.2">
      <c r="A23" s="673" t="s">
        <v>764</v>
      </c>
      <c r="B23" s="674" t="s">
        <v>765</v>
      </c>
      <c r="C23" s="675">
        <f>SUM('[1]FINANCEIRO DETALHADO '!D76:D81)</f>
        <v>16157.86</v>
      </c>
      <c r="D23" s="643"/>
      <c r="E23" s="678"/>
      <c r="F23" s="643"/>
      <c r="G23" s="643"/>
      <c r="H23" s="643"/>
      <c r="I23" s="643"/>
      <c r="J23" s="643"/>
    </row>
    <row r="24" spans="1:10" s="644" customFormat="1" ht="15" customHeight="1" thickBot="1" x14ac:dyDescent="0.2">
      <c r="A24" s="673" t="s">
        <v>766</v>
      </c>
      <c r="B24" s="674" t="s">
        <v>767</v>
      </c>
      <c r="C24" s="675">
        <f>SUM('[1]FINANCEIRO DETALHADO '!D82:D86)</f>
        <v>2148.88</v>
      </c>
      <c r="D24" s="654"/>
      <c r="E24" s="678"/>
      <c r="F24" s="643"/>
      <c r="G24" s="643"/>
      <c r="H24" s="643"/>
      <c r="I24" s="643"/>
      <c r="J24" s="643"/>
    </row>
    <row r="25" spans="1:10" s="644" customFormat="1" ht="15" customHeight="1" thickBot="1" x14ac:dyDescent="0.2">
      <c r="A25" s="673" t="s">
        <v>768</v>
      </c>
      <c r="B25" s="674" t="s">
        <v>769</v>
      </c>
      <c r="C25" s="675">
        <f>'[1]FINANCEIRO DETALHADO '!D87+'[1]FINANCEIRO DETALHADO '!D88</f>
        <v>6792.73</v>
      </c>
      <c r="D25" s="654"/>
      <c r="E25" s="643"/>
      <c r="F25" s="643"/>
      <c r="G25" s="643"/>
      <c r="H25" s="643"/>
      <c r="I25" s="643"/>
      <c r="J25" s="643"/>
    </row>
    <row r="26" spans="1:10" s="644" customFormat="1" ht="15" customHeight="1" thickBot="1" x14ac:dyDescent="0.2">
      <c r="A26" s="673" t="s">
        <v>770</v>
      </c>
      <c r="B26" s="674" t="s">
        <v>771</v>
      </c>
      <c r="C26" s="675">
        <f>SUM('[1]FINANCEIRO DETALHADO '!D89:D97)</f>
        <v>13899.1</v>
      </c>
      <c r="D26" s="643"/>
      <c r="E26" s="643"/>
      <c r="F26" s="643"/>
      <c r="G26" s="643"/>
      <c r="H26" s="643"/>
      <c r="I26" s="643"/>
      <c r="J26" s="643"/>
    </row>
    <row r="27" spans="1:10" s="644" customFormat="1" ht="15" customHeight="1" thickBot="1" x14ac:dyDescent="0.2">
      <c r="A27" s="673" t="s">
        <v>772</v>
      </c>
      <c r="B27" s="674" t="s">
        <v>773</v>
      </c>
      <c r="C27" s="675">
        <f>SUM('[1]FINANCEIRO DETALHADO '!D98:D102)</f>
        <v>5383.9</v>
      </c>
      <c r="D27" s="643"/>
      <c r="E27" s="643"/>
      <c r="F27" s="643"/>
      <c r="G27" s="643"/>
      <c r="H27" s="643"/>
      <c r="I27" s="643"/>
      <c r="J27" s="643"/>
    </row>
    <row r="28" spans="1:10" s="644" customFormat="1" ht="15" customHeight="1" thickBot="1" x14ac:dyDescent="0.2">
      <c r="A28" s="673" t="s">
        <v>774</v>
      </c>
      <c r="B28" s="674" t="s">
        <v>775</v>
      </c>
      <c r="C28" s="675">
        <f>'[1]FINANCEIRO DETALHADO '!D103+'[1]FINANCEIRO DETALHADO '!D104</f>
        <v>2864.8</v>
      </c>
      <c r="D28" s="643"/>
      <c r="E28" s="643"/>
      <c r="F28" s="643"/>
      <c r="G28" s="643"/>
      <c r="H28" s="643"/>
      <c r="I28" s="643"/>
      <c r="J28" s="643"/>
    </row>
    <row r="29" spans="1:10" s="644" customFormat="1" ht="15" customHeight="1" thickBot="1" x14ac:dyDescent="0.2">
      <c r="A29" s="673" t="s">
        <v>776</v>
      </c>
      <c r="B29" s="674" t="s">
        <v>777</v>
      </c>
      <c r="C29" s="675">
        <f>SUM('[1]FINANCEIRO DETALHADO '!D105:D107)</f>
        <v>10549.6</v>
      </c>
      <c r="D29" s="643"/>
      <c r="E29" s="643"/>
      <c r="F29" s="643"/>
      <c r="G29" s="643"/>
      <c r="H29" s="643"/>
      <c r="I29" s="643"/>
      <c r="J29" s="643"/>
    </row>
    <row r="30" spans="1:10" s="644" customFormat="1" ht="15" customHeight="1" thickBot="1" x14ac:dyDescent="0.2">
      <c r="A30" s="673" t="s">
        <v>778</v>
      </c>
      <c r="B30" s="674" t="s">
        <v>779</v>
      </c>
      <c r="C30" s="675">
        <f>SUM('[1]FINANCEIRO DETALHADO '!D108:D114)</f>
        <v>1200</v>
      </c>
      <c r="D30" s="643"/>
      <c r="E30" s="643"/>
      <c r="F30" s="643"/>
      <c r="G30" s="643"/>
      <c r="H30" s="643"/>
      <c r="I30" s="643"/>
      <c r="J30" s="643"/>
    </row>
    <row r="31" spans="1:10" s="644" customFormat="1" ht="15" customHeight="1" thickBot="1" x14ac:dyDescent="0.2">
      <c r="A31" s="673" t="s">
        <v>780</v>
      </c>
      <c r="B31" s="674" t="s">
        <v>781</v>
      </c>
      <c r="C31" s="675">
        <f>SUM('[1]FINANCEIRO DETALHADO '!D115:D122)</f>
        <v>2000</v>
      </c>
      <c r="D31" s="643"/>
      <c r="E31" s="643"/>
      <c r="F31" s="643"/>
      <c r="G31" s="643"/>
      <c r="H31" s="643"/>
      <c r="I31" s="643"/>
      <c r="J31" s="643"/>
    </row>
    <row r="32" spans="1:10" s="644" customFormat="1" ht="15" customHeight="1" thickBot="1" x14ac:dyDescent="0.2">
      <c r="A32" s="673" t="s">
        <v>782</v>
      </c>
      <c r="B32" s="674" t="s">
        <v>783</v>
      </c>
      <c r="C32" s="675">
        <f>'[1]FINANCEIRO DETALHADO '!D123+'[1]FINANCEIRO DETALHADO '!D124</f>
        <v>3488.6</v>
      </c>
      <c r="D32" s="643"/>
      <c r="E32" s="643"/>
      <c r="F32" s="643"/>
      <c r="G32" s="643"/>
      <c r="H32" s="643"/>
      <c r="I32" s="643"/>
      <c r="J32" s="643"/>
    </row>
    <row r="33" spans="1:10" s="644" customFormat="1" ht="15" customHeight="1" thickBot="1" x14ac:dyDescent="0.2">
      <c r="A33" s="673" t="s">
        <v>784</v>
      </c>
      <c r="B33" s="674" t="s">
        <v>785</v>
      </c>
      <c r="C33" s="679">
        <f>SUM('[1]FINANCEIRO DETALHADO '!D126:D128)</f>
        <v>0</v>
      </c>
      <c r="D33" s="643"/>
      <c r="E33" s="643"/>
      <c r="F33" s="643"/>
      <c r="G33" s="643"/>
      <c r="H33" s="643"/>
      <c r="I33" s="643"/>
      <c r="J33" s="643"/>
    </row>
    <row r="34" spans="1:10" s="644" customFormat="1" ht="15" customHeight="1" thickBot="1" x14ac:dyDescent="0.2">
      <c r="A34" s="673" t="s">
        <v>786</v>
      </c>
      <c r="B34" s="674" t="s">
        <v>787</v>
      </c>
      <c r="C34" s="675">
        <f>'[1]FINANCEIRO DETALHADO '!D129+'[1]FINANCEIRO DETALHADO '!D130+'[1]FINANCEIRO DETALHADO '!D131+'[1]FINANCEIRO DETALHADO '!D132</f>
        <v>24898</v>
      </c>
      <c r="D34" s="643"/>
      <c r="E34" s="643"/>
      <c r="F34" s="643"/>
      <c r="G34" s="643"/>
      <c r="H34" s="643"/>
      <c r="I34" s="643"/>
      <c r="J34" s="643"/>
    </row>
    <row r="35" spans="1:10" s="644" customFormat="1" ht="15" customHeight="1" thickBot="1" x14ac:dyDescent="0.2">
      <c r="A35" s="673" t="s">
        <v>788</v>
      </c>
      <c r="B35" s="674" t="s">
        <v>789</v>
      </c>
      <c r="C35" s="675">
        <f>SUM('[1]FINANCEIRO DETALHADO '!D134:D138)</f>
        <v>1136.44</v>
      </c>
      <c r="D35" s="643"/>
      <c r="E35" s="643"/>
      <c r="F35" s="643"/>
      <c r="G35" s="643"/>
      <c r="H35" s="643"/>
      <c r="I35" s="643"/>
      <c r="J35" s="643"/>
    </row>
    <row r="36" spans="1:10" s="644" customFormat="1" ht="15" customHeight="1" thickBot="1" x14ac:dyDescent="0.2">
      <c r="A36" s="673" t="s">
        <v>790</v>
      </c>
      <c r="B36" s="680" t="s">
        <v>791</v>
      </c>
      <c r="C36" s="679">
        <f>SUM('[1]FINANCEIRO DETALHADO '!D143:D149)</f>
        <v>13085.68</v>
      </c>
      <c r="D36" s="643"/>
      <c r="E36" s="643"/>
      <c r="F36" s="643"/>
      <c r="G36" s="643"/>
      <c r="H36" s="643"/>
      <c r="I36" s="643"/>
      <c r="J36" s="643"/>
    </row>
    <row r="37" spans="1:10" s="644" customFormat="1" ht="15" customHeight="1" thickBot="1" x14ac:dyDescent="0.2">
      <c r="A37" s="673" t="s">
        <v>792</v>
      </c>
      <c r="B37" s="680" t="s">
        <v>793</v>
      </c>
      <c r="C37" s="679">
        <f>'[1]FINANCEIRO DETALHADO '!D150+'[1]FINANCEIRO DETALHADO '!D151+'[1]FINANCEIRO DETALHADO '!D152</f>
        <v>16358.8</v>
      </c>
      <c r="D37" s="643"/>
      <c r="E37" s="643"/>
      <c r="F37" s="643"/>
      <c r="G37" s="643"/>
      <c r="H37" s="643"/>
      <c r="I37" s="643"/>
      <c r="J37" s="643"/>
    </row>
    <row r="38" spans="1:10" s="644" customFormat="1" ht="15" customHeight="1" thickBot="1" x14ac:dyDescent="0.2">
      <c r="A38" s="673" t="s">
        <v>792</v>
      </c>
      <c r="B38" s="674" t="s">
        <v>794</v>
      </c>
      <c r="C38" s="679">
        <f>SUM('[1]FINANCEIRO DETALHADO '!D139:D140)</f>
        <v>1700</v>
      </c>
      <c r="D38" s="643"/>
      <c r="E38" s="643"/>
      <c r="F38" s="643"/>
      <c r="G38" s="643"/>
      <c r="H38" s="643"/>
      <c r="I38" s="643"/>
      <c r="J38" s="643"/>
    </row>
    <row r="39" spans="1:10" s="644" customFormat="1" ht="15" customHeight="1" thickBot="1" x14ac:dyDescent="0.2">
      <c r="A39" s="673" t="s">
        <v>795</v>
      </c>
      <c r="B39" s="674" t="s">
        <v>796</v>
      </c>
      <c r="C39" s="679">
        <f>'[1]FINANCEIRO DETALHADO '!D153</f>
        <v>0</v>
      </c>
      <c r="D39" s="643"/>
      <c r="E39" s="643"/>
      <c r="F39" s="643"/>
      <c r="G39" s="643"/>
      <c r="H39" s="643"/>
      <c r="I39" s="643"/>
      <c r="J39" s="643"/>
    </row>
    <row r="40" spans="1:10" s="644" customFormat="1" ht="15" customHeight="1" thickBot="1" x14ac:dyDescent="0.2">
      <c r="A40" s="673" t="s">
        <v>797</v>
      </c>
      <c r="B40" s="674" t="s">
        <v>798</v>
      </c>
      <c r="C40" s="679">
        <f>'[1]FINANCEIRO DETALHADO '!D155</f>
        <v>0</v>
      </c>
      <c r="D40" s="643"/>
      <c r="E40" s="643"/>
      <c r="F40" s="643"/>
      <c r="G40" s="643"/>
      <c r="H40" s="643"/>
      <c r="I40" s="643"/>
      <c r="J40" s="643"/>
    </row>
    <row r="41" spans="1:10" s="644" customFormat="1" ht="15" customHeight="1" thickBot="1" x14ac:dyDescent="0.2">
      <c r="A41" s="673" t="s">
        <v>799</v>
      </c>
      <c r="B41" s="674" t="s">
        <v>800</v>
      </c>
      <c r="C41" s="679">
        <f>'[1]FINANCEIRO DETALHADO '!D157</f>
        <v>1754.02</v>
      </c>
      <c r="D41" s="643"/>
      <c r="E41" s="643"/>
      <c r="F41" s="643"/>
      <c r="G41" s="643"/>
      <c r="H41" s="643"/>
      <c r="I41" s="643"/>
      <c r="J41" s="643"/>
    </row>
    <row r="42" spans="1:10" s="644" customFormat="1" ht="12" customHeight="1" thickBot="1" x14ac:dyDescent="0.2">
      <c r="A42" s="681"/>
      <c r="B42" s="682"/>
      <c r="C42" s="683"/>
      <c r="D42" s="643"/>
      <c r="E42" s="643"/>
      <c r="F42" s="643"/>
      <c r="G42" s="643"/>
      <c r="H42" s="643"/>
      <c r="I42" s="643"/>
      <c r="J42" s="643"/>
    </row>
    <row r="43" spans="1:10" s="644" customFormat="1" ht="15" customHeight="1" thickBot="1" x14ac:dyDescent="0.2">
      <c r="A43" s="684"/>
      <c r="B43" s="674" t="s">
        <v>801</v>
      </c>
      <c r="C43" s="685">
        <f>C9+C11-C16</f>
        <v>0</v>
      </c>
      <c r="D43" s="643"/>
      <c r="E43" s="643"/>
      <c r="F43" s="643"/>
      <c r="G43" s="643"/>
      <c r="H43" s="643"/>
      <c r="I43" s="643"/>
      <c r="J43" s="643"/>
    </row>
    <row r="44" spans="1:10" s="644" customFormat="1" ht="6" customHeight="1" x14ac:dyDescent="0.15">
      <c r="A44" s="663"/>
      <c r="B44" s="686"/>
      <c r="C44" s="687"/>
      <c r="D44" s="643"/>
      <c r="E44" s="643"/>
      <c r="F44" s="643"/>
      <c r="G44" s="643"/>
      <c r="H44" s="643"/>
      <c r="I44" s="643"/>
      <c r="J44" s="643"/>
    </row>
    <row r="45" spans="1:10" s="644" customFormat="1" ht="12" customHeight="1" thickBot="1" x14ac:dyDescent="0.2">
      <c r="A45" s="663"/>
      <c r="B45" s="686"/>
      <c r="C45" s="687"/>
      <c r="D45" s="643"/>
      <c r="E45" s="643"/>
      <c r="F45" s="643"/>
      <c r="G45" s="643"/>
      <c r="H45" s="643"/>
      <c r="I45" s="643"/>
      <c r="J45" s="643"/>
    </row>
    <row r="46" spans="1:10" s="644" customFormat="1" ht="15" customHeight="1" thickBot="1" x14ac:dyDescent="0.2">
      <c r="A46" s="688" t="s">
        <v>802</v>
      </c>
      <c r="B46" s="689" t="s">
        <v>803</v>
      </c>
      <c r="C46" s="690">
        <f>SUM(C47:C48)</f>
        <v>1760445.8900000001</v>
      </c>
      <c r="D46" s="643"/>
      <c r="E46" s="643"/>
      <c r="F46" s="643"/>
      <c r="G46" s="643"/>
      <c r="H46" s="643"/>
      <c r="I46" s="643"/>
      <c r="J46" s="643"/>
    </row>
    <row r="47" spans="1:10" s="644" customFormat="1" ht="15" customHeight="1" thickBot="1" x14ac:dyDescent="0.2">
      <c r="A47" s="673" t="s">
        <v>804</v>
      </c>
      <c r="B47" s="680" t="s">
        <v>805</v>
      </c>
      <c r="C47" s="647">
        <v>1713726.06</v>
      </c>
      <c r="D47" s="643"/>
      <c r="E47" s="643"/>
      <c r="F47" s="643"/>
      <c r="G47" s="643"/>
      <c r="H47" s="643"/>
      <c r="I47" s="643"/>
      <c r="J47" s="643"/>
    </row>
    <row r="48" spans="1:10" s="644" customFormat="1" ht="15" customHeight="1" thickBot="1" x14ac:dyDescent="0.2">
      <c r="A48" s="673" t="s">
        <v>806</v>
      </c>
      <c r="B48" s="680" t="s">
        <v>807</v>
      </c>
      <c r="C48" s="647">
        <v>46719.83</v>
      </c>
      <c r="D48" s="643"/>
      <c r="E48" s="643"/>
      <c r="F48" s="643"/>
      <c r="G48" s="643"/>
      <c r="H48" s="643"/>
      <c r="I48" s="643"/>
      <c r="J48" s="643"/>
    </row>
    <row r="49" spans="1:10" s="644" customFormat="1" ht="12" customHeight="1" x14ac:dyDescent="0.15">
      <c r="A49" s="691"/>
      <c r="B49" s="692"/>
      <c r="C49" s="693"/>
      <c r="D49" s="643"/>
      <c r="E49" s="643"/>
      <c r="F49" s="643"/>
      <c r="G49" s="643"/>
      <c r="H49" s="643"/>
      <c r="I49" s="643"/>
      <c r="J49" s="643"/>
    </row>
    <row r="50" spans="1:10" s="644" customFormat="1" ht="12" customHeight="1" x14ac:dyDescent="0.15">
      <c r="A50" s="691"/>
      <c r="B50" s="692"/>
      <c r="C50" s="693"/>
      <c r="D50" s="643"/>
      <c r="E50" s="643"/>
      <c r="F50" s="643"/>
      <c r="G50" s="643"/>
      <c r="H50" s="643"/>
      <c r="I50" s="643"/>
      <c r="J50" s="643"/>
    </row>
    <row r="51" spans="1:10" s="644" customFormat="1" ht="12" customHeight="1" x14ac:dyDescent="0.15">
      <c r="A51" s="694" t="s">
        <v>5</v>
      </c>
      <c r="B51" s="694"/>
      <c r="C51" s="694"/>
      <c r="D51" s="643"/>
      <c r="E51" s="643"/>
      <c r="F51" s="643"/>
      <c r="G51" s="643"/>
      <c r="H51" s="643"/>
      <c r="I51" s="643"/>
      <c r="J51" s="643"/>
    </row>
    <row r="52" spans="1:10" s="644" customFormat="1" ht="12" customHeight="1" x14ac:dyDescent="0.15">
      <c r="A52" s="695"/>
      <c r="B52" s="695"/>
      <c r="C52" s="693"/>
      <c r="D52" s="643"/>
      <c r="E52" s="643"/>
      <c r="F52" s="643"/>
      <c r="G52" s="643"/>
      <c r="H52" s="643"/>
      <c r="I52" s="643"/>
      <c r="J52" s="643"/>
    </row>
    <row r="53" spans="1:10" s="644" customFormat="1" ht="15" customHeight="1" x14ac:dyDescent="0.15">
      <c r="A53" s="627" t="s">
        <v>6</v>
      </c>
      <c r="B53" s="696" t="s">
        <v>808</v>
      </c>
      <c r="C53" s="696"/>
      <c r="D53" s="643"/>
      <c r="E53" s="643"/>
      <c r="F53" s="643"/>
      <c r="G53" s="643"/>
      <c r="H53" s="643"/>
      <c r="I53" s="643"/>
    </row>
    <row r="54" spans="1:10" s="644" customFormat="1" ht="15" customHeight="1" x14ac:dyDescent="0.15">
      <c r="A54" s="627" t="s">
        <v>7</v>
      </c>
      <c r="B54" s="696" t="s">
        <v>809</v>
      </c>
      <c r="C54" s="696"/>
      <c r="D54" s="643"/>
      <c r="E54" s="643"/>
      <c r="F54" s="643"/>
      <c r="G54" s="643"/>
      <c r="H54" s="643"/>
      <c r="I54" s="643"/>
    </row>
    <row r="55" spans="1:10" s="644" customFormat="1" ht="15" customHeight="1" x14ac:dyDescent="0.15">
      <c r="A55" s="627" t="s">
        <v>8</v>
      </c>
      <c r="B55" s="696" t="s">
        <v>810</v>
      </c>
      <c r="C55" s="696"/>
      <c r="D55" s="643"/>
      <c r="E55" s="643"/>
      <c r="F55" s="643"/>
      <c r="G55" s="643"/>
      <c r="H55" s="643"/>
      <c r="I55" s="643"/>
    </row>
    <row r="56" spans="1:10" s="644" customFormat="1" ht="16.5" customHeight="1" x14ac:dyDescent="0.15">
      <c r="A56" s="627" t="s">
        <v>9</v>
      </c>
      <c r="B56" s="697" t="s">
        <v>811</v>
      </c>
      <c r="C56" s="697"/>
      <c r="D56" s="643"/>
      <c r="E56" s="643"/>
      <c r="F56" s="643"/>
      <c r="G56" s="643"/>
      <c r="H56" s="643"/>
      <c r="I56" s="643"/>
      <c r="J56" s="643"/>
    </row>
    <row r="57" spans="1:10" s="644" customFormat="1" ht="16.5" customHeight="1" x14ac:dyDescent="0.15">
      <c r="A57" s="691"/>
      <c r="B57" s="692"/>
      <c r="C57" s="693"/>
      <c r="D57" s="643"/>
      <c r="E57" s="643"/>
      <c r="F57" s="643"/>
      <c r="G57" s="643"/>
      <c r="H57" s="643"/>
      <c r="I57" s="643"/>
      <c r="J57" s="643"/>
    </row>
    <row r="58" spans="1:10" s="644" customFormat="1" ht="16.5" customHeight="1" x14ac:dyDescent="0.15">
      <c r="A58" s="691"/>
      <c r="B58" s="692"/>
      <c r="C58" s="693"/>
      <c r="D58" s="643"/>
      <c r="E58" s="643"/>
      <c r="F58" s="643"/>
      <c r="G58" s="643"/>
      <c r="H58" s="643"/>
      <c r="I58" s="643"/>
      <c r="J58" s="643"/>
    </row>
    <row r="59" spans="1:10" s="644" customFormat="1" ht="16.5" customHeight="1" x14ac:dyDescent="0.15">
      <c r="A59" s="691"/>
      <c r="B59" s="692"/>
      <c r="C59" s="693"/>
      <c r="D59" s="643"/>
      <c r="E59" s="643"/>
      <c r="F59" s="643"/>
      <c r="G59" s="643"/>
      <c r="H59" s="643"/>
      <c r="I59" s="643"/>
      <c r="J59" s="643"/>
    </row>
    <row r="60" spans="1:10" s="644" customFormat="1" ht="16.5" customHeight="1" x14ac:dyDescent="0.15">
      <c r="A60" s="691"/>
      <c r="B60" s="692"/>
      <c r="C60" s="693"/>
      <c r="D60" s="643"/>
      <c r="E60" s="643"/>
      <c r="F60" s="643"/>
      <c r="G60" s="643"/>
      <c r="H60" s="643"/>
      <c r="I60" s="643"/>
      <c r="J60" s="643"/>
    </row>
    <row r="61" spans="1:10" s="644" customFormat="1" ht="16.5" customHeight="1" x14ac:dyDescent="0.15">
      <c r="A61" s="691"/>
      <c r="B61" s="692"/>
      <c r="C61" s="693"/>
      <c r="D61" s="643"/>
      <c r="E61" s="643"/>
      <c r="F61" s="643"/>
      <c r="G61" s="643"/>
      <c r="H61" s="643"/>
      <c r="I61" s="643"/>
      <c r="J61" s="643"/>
    </row>
    <row r="62" spans="1:10" s="644" customFormat="1" ht="16.5" customHeight="1" x14ac:dyDescent="0.15">
      <c r="A62" s="691"/>
      <c r="B62" s="692"/>
      <c r="C62" s="693"/>
      <c r="D62" s="643"/>
      <c r="E62" s="643"/>
      <c r="F62" s="643"/>
      <c r="G62" s="643"/>
      <c r="H62" s="643"/>
      <c r="I62" s="643"/>
      <c r="J62" s="643"/>
    </row>
    <row r="63" spans="1:10" s="644" customFormat="1" ht="16.5" customHeight="1" x14ac:dyDescent="0.15">
      <c r="A63" s="691"/>
      <c r="B63" s="692"/>
      <c r="C63" s="693"/>
      <c r="D63" s="643"/>
      <c r="E63" s="643"/>
      <c r="F63" s="643"/>
      <c r="G63" s="643"/>
      <c r="H63" s="643"/>
      <c r="I63" s="643"/>
      <c r="J63" s="643"/>
    </row>
    <row r="64" spans="1:10" s="644" customFormat="1" ht="16.5" customHeight="1" x14ac:dyDescent="0.15">
      <c r="A64" s="691"/>
      <c r="B64" s="692"/>
      <c r="C64" s="693"/>
      <c r="D64" s="643"/>
      <c r="E64" s="643"/>
      <c r="F64" s="643"/>
      <c r="G64" s="643"/>
      <c r="H64" s="643"/>
      <c r="I64" s="643"/>
      <c r="J64" s="643"/>
    </row>
    <row r="65" spans="1:10" s="644" customFormat="1" ht="16.5" customHeight="1" x14ac:dyDescent="0.15">
      <c r="A65" s="691"/>
      <c r="B65" s="692"/>
      <c r="C65" s="693"/>
      <c r="D65" s="643"/>
      <c r="E65" s="643"/>
      <c r="F65" s="643"/>
      <c r="G65" s="643"/>
      <c r="H65" s="643"/>
      <c r="I65" s="643"/>
      <c r="J65" s="643"/>
    </row>
    <row r="66" spans="1:10" s="644" customFormat="1" ht="16.5" customHeight="1" x14ac:dyDescent="0.15">
      <c r="A66" s="691"/>
      <c r="B66" s="692"/>
      <c r="C66" s="693"/>
      <c r="D66" s="643"/>
      <c r="E66" s="643"/>
      <c r="F66" s="643"/>
      <c r="G66" s="643"/>
      <c r="H66" s="643"/>
      <c r="I66" s="643"/>
      <c r="J66" s="643"/>
    </row>
    <row r="67" spans="1:10" s="644" customFormat="1" ht="16.5" customHeight="1" x14ac:dyDescent="0.15">
      <c r="A67" s="691"/>
      <c r="B67" s="692"/>
      <c r="C67" s="693"/>
      <c r="D67" s="643"/>
      <c r="E67" s="643"/>
      <c r="F67" s="643"/>
      <c r="G67" s="643"/>
      <c r="H67" s="643"/>
      <c r="I67" s="643"/>
      <c r="J67" s="643"/>
    </row>
    <row r="68" spans="1:10" s="644" customFormat="1" ht="16.5" customHeight="1" x14ac:dyDescent="0.15">
      <c r="A68" s="691"/>
      <c r="B68" s="692"/>
      <c r="C68" s="693"/>
      <c r="D68" s="643"/>
      <c r="E68" s="643"/>
      <c r="F68" s="643"/>
      <c r="G68" s="643"/>
      <c r="H68" s="643"/>
      <c r="I68" s="643"/>
      <c r="J68" s="643"/>
    </row>
    <row r="69" spans="1:10" s="644" customFormat="1" ht="16.5" customHeight="1" x14ac:dyDescent="0.15">
      <c r="A69" s="691"/>
      <c r="B69" s="692"/>
      <c r="C69" s="693"/>
      <c r="D69" s="643"/>
      <c r="E69" s="643"/>
      <c r="F69" s="643"/>
      <c r="G69" s="643"/>
      <c r="H69" s="643"/>
      <c r="I69" s="643"/>
      <c r="J69" s="643"/>
    </row>
    <row r="70" spans="1:10" s="644" customFormat="1" ht="16.5" customHeight="1" x14ac:dyDescent="0.15">
      <c r="A70" s="691"/>
      <c r="B70" s="692"/>
      <c r="C70" s="693"/>
      <c r="D70" s="643"/>
      <c r="E70" s="643"/>
      <c r="F70" s="643"/>
      <c r="G70" s="643"/>
      <c r="H70" s="643"/>
      <c r="I70" s="643"/>
      <c r="J70" s="643"/>
    </row>
    <row r="71" spans="1:10" s="644" customFormat="1" ht="16.5" customHeight="1" x14ac:dyDescent="0.15">
      <c r="A71" s="691"/>
      <c r="B71" s="692"/>
      <c r="C71" s="693"/>
      <c r="D71" s="643"/>
      <c r="E71" s="643"/>
      <c r="F71" s="643"/>
      <c r="G71" s="643"/>
      <c r="H71" s="643"/>
      <c r="I71" s="643"/>
      <c r="J71" s="643"/>
    </row>
    <row r="72" spans="1:10" s="644" customFormat="1" ht="16.5" customHeight="1" x14ac:dyDescent="0.15">
      <c r="A72" s="691"/>
      <c r="B72" s="692"/>
      <c r="C72" s="693"/>
      <c r="D72" s="643"/>
      <c r="E72" s="643"/>
      <c r="F72" s="643"/>
      <c r="G72" s="643"/>
      <c r="H72" s="643"/>
      <c r="I72" s="643"/>
      <c r="J72" s="643"/>
    </row>
    <row r="73" spans="1:10" s="644" customFormat="1" ht="16.5" customHeight="1" x14ac:dyDescent="0.15">
      <c r="A73" s="691"/>
      <c r="B73" s="692"/>
      <c r="C73" s="693"/>
      <c r="D73" s="643"/>
      <c r="E73" s="643"/>
      <c r="F73" s="643"/>
      <c r="G73" s="643"/>
      <c r="H73" s="643"/>
      <c r="I73" s="643"/>
      <c r="J73" s="643"/>
    </row>
    <row r="74" spans="1:10" s="644" customFormat="1" ht="16.5" customHeight="1" x14ac:dyDescent="0.15">
      <c r="A74" s="691"/>
      <c r="B74" s="692"/>
      <c r="C74" s="693"/>
      <c r="D74" s="643"/>
      <c r="E74" s="643"/>
      <c r="F74" s="643"/>
      <c r="G74" s="643"/>
      <c r="H74" s="643"/>
      <c r="I74" s="643"/>
      <c r="J74" s="643"/>
    </row>
    <row r="75" spans="1:10" s="644" customFormat="1" ht="16.5" customHeight="1" x14ac:dyDescent="0.15">
      <c r="A75" s="691"/>
      <c r="B75" s="692"/>
      <c r="C75" s="693"/>
      <c r="D75" s="643"/>
      <c r="E75" s="643"/>
      <c r="F75" s="643"/>
      <c r="G75" s="643"/>
      <c r="H75" s="643"/>
      <c r="I75" s="643"/>
      <c r="J75" s="643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10F7-4D61-4A50-AEBD-22BB507B5AC2}">
  <sheetPr>
    <pageSetUpPr fitToPage="1"/>
  </sheetPr>
  <dimension ref="A1:AMJ1019"/>
  <sheetViews>
    <sheetView zoomScale="120" zoomScaleNormal="120" workbookViewId="0">
      <selection activeCell="E77" sqref="E77"/>
    </sheetView>
  </sheetViews>
  <sheetFormatPr defaultColWidth="11.42578125" defaultRowHeight="12.75" x14ac:dyDescent="0.2"/>
  <cols>
    <col min="1" max="1" width="7.140625" style="699" customWidth="1"/>
    <col min="2" max="2" width="60" style="700" customWidth="1"/>
    <col min="3" max="3" width="46.7109375" style="701" customWidth="1"/>
    <col min="4" max="4" width="17.140625" style="701" customWidth="1"/>
    <col min="5" max="5" width="15.28515625" style="701" customWidth="1"/>
    <col min="6" max="6" width="11.42578125" style="701"/>
    <col min="7" max="7" width="34.140625" style="701" customWidth="1"/>
    <col min="8" max="8" width="39.42578125" style="701" customWidth="1"/>
    <col min="9" max="9" width="11.42578125" style="701"/>
    <col min="10" max="10" width="83.85546875" style="702" customWidth="1"/>
    <col min="11" max="15" width="11.42578125" style="701"/>
    <col min="16" max="16" width="12.28515625" style="701" customWidth="1"/>
    <col min="17" max="1024" width="11.42578125" style="701"/>
    <col min="1025" max="16384" width="11.42578125" style="698"/>
  </cols>
  <sheetData>
    <row r="1" spans="1:10" ht="13.5" thickBot="1" x14ac:dyDescent="0.25"/>
    <row r="2" spans="1:10" ht="16.5" customHeight="1" thickBot="1" x14ac:dyDescent="0.25">
      <c r="B2" s="703" t="s">
        <v>812</v>
      </c>
      <c r="C2" s="703"/>
      <c r="D2" s="628" t="s">
        <v>1</v>
      </c>
    </row>
    <row r="3" spans="1:10" ht="16.5" customHeight="1" thickBot="1" x14ac:dyDescent="0.25">
      <c r="B3" s="704" t="s">
        <v>813</v>
      </c>
      <c r="C3" s="704"/>
      <c r="D3" s="628">
        <v>2025</v>
      </c>
    </row>
    <row r="4" spans="1:10" ht="16.5" customHeight="1" thickBot="1" x14ac:dyDescent="0.25">
      <c r="C4" s="630" t="s">
        <v>3</v>
      </c>
      <c r="D4" s="631" t="s">
        <v>733</v>
      </c>
    </row>
    <row r="8" spans="1:10" s="712" customFormat="1" ht="15.75" x14ac:dyDescent="0.25">
      <c r="A8" s="705"/>
      <c r="B8" s="706" t="s">
        <v>814</v>
      </c>
      <c r="C8" s="707" t="s">
        <v>815</v>
      </c>
      <c r="D8" s="708"/>
      <c r="E8" s="709"/>
      <c r="F8" s="710"/>
      <c r="G8" s="710"/>
      <c r="H8" s="710"/>
      <c r="I8" s="710"/>
      <c r="J8" s="711"/>
    </row>
    <row r="9" spans="1:10" s="712" customFormat="1" ht="10.5" customHeight="1" thickBot="1" x14ac:dyDescent="0.3">
      <c r="A9" s="705"/>
      <c r="B9" s="713"/>
      <c r="C9" s="707"/>
      <c r="D9" s="708"/>
      <c r="E9" s="709"/>
      <c r="F9" s="710"/>
      <c r="G9" s="710"/>
      <c r="H9" s="710"/>
      <c r="I9" s="710"/>
      <c r="J9" s="711"/>
    </row>
    <row r="10" spans="1:10" s="719" customFormat="1" ht="22.5" customHeight="1" x14ac:dyDescent="0.2">
      <c r="A10" s="714" t="s">
        <v>34</v>
      </c>
      <c r="B10" s="715" t="s">
        <v>816</v>
      </c>
      <c r="C10" s="715" t="s">
        <v>817</v>
      </c>
      <c r="D10" s="716" t="s">
        <v>818</v>
      </c>
      <c r="E10" s="717"/>
      <c r="F10" s="717"/>
      <c r="G10" s="717"/>
      <c r="H10" s="718"/>
      <c r="I10" s="717"/>
    </row>
    <row r="11" spans="1:10" s="701" customFormat="1" ht="15" customHeight="1" x14ac:dyDescent="0.2">
      <c r="A11" s="720">
        <v>1</v>
      </c>
      <c r="B11" s="721" t="s">
        <v>819</v>
      </c>
      <c r="C11" s="722"/>
      <c r="D11" s="723">
        <v>279903.02</v>
      </c>
      <c r="E11" s="724"/>
      <c r="F11" s="724"/>
      <c r="G11" s="711"/>
      <c r="H11" s="711"/>
      <c r="I11" s="724"/>
    </row>
    <row r="12" spans="1:10" s="701" customFormat="1" ht="15" customHeight="1" x14ac:dyDescent="0.2">
      <c r="A12" s="720">
        <v>2</v>
      </c>
      <c r="B12" s="721" t="s">
        <v>820</v>
      </c>
      <c r="C12" s="722"/>
      <c r="D12" s="723">
        <v>16022.01</v>
      </c>
      <c r="E12" s="724"/>
      <c r="F12" s="724"/>
      <c r="G12" s="711"/>
      <c r="H12" s="711"/>
      <c r="I12" s="724"/>
    </row>
    <row r="13" spans="1:10" s="701" customFormat="1" ht="15" customHeight="1" x14ac:dyDescent="0.2">
      <c r="A13" s="720">
        <v>3</v>
      </c>
      <c r="B13" s="721" t="s">
        <v>821</v>
      </c>
      <c r="C13" s="722"/>
      <c r="D13" s="723">
        <v>23594.28</v>
      </c>
      <c r="E13" s="724"/>
      <c r="F13" s="724"/>
      <c r="G13" s="711"/>
      <c r="H13" s="711"/>
      <c r="I13" s="724"/>
    </row>
    <row r="14" spans="1:10" s="701" customFormat="1" ht="15" customHeight="1" x14ac:dyDescent="0.2">
      <c r="A14" s="720">
        <v>4</v>
      </c>
      <c r="B14" s="721" t="s">
        <v>822</v>
      </c>
      <c r="C14" s="722"/>
      <c r="D14" s="725"/>
      <c r="E14" s="724"/>
      <c r="F14" s="724"/>
      <c r="G14" s="711"/>
      <c r="H14" s="711"/>
      <c r="I14" s="724"/>
    </row>
    <row r="15" spans="1:10" s="701" customFormat="1" ht="15" customHeight="1" x14ac:dyDescent="0.2">
      <c r="A15" s="720">
        <v>5</v>
      </c>
      <c r="B15" s="721" t="s">
        <v>823</v>
      </c>
      <c r="C15" s="722"/>
      <c r="D15" s="723">
        <v>5018.8999999999996</v>
      </c>
      <c r="E15" s="724"/>
      <c r="F15" s="724"/>
      <c r="G15" s="711"/>
      <c r="H15" s="711"/>
      <c r="I15" s="724"/>
    </row>
    <row r="16" spans="1:10" s="701" customFormat="1" ht="15" customHeight="1" x14ac:dyDescent="0.2">
      <c r="A16" s="720">
        <v>6</v>
      </c>
      <c r="B16" s="721" t="s">
        <v>824</v>
      </c>
      <c r="C16" s="722"/>
      <c r="D16" s="723">
        <v>16096.78</v>
      </c>
      <c r="E16" s="724"/>
      <c r="F16" s="724"/>
      <c r="G16" s="711"/>
      <c r="H16" s="711"/>
      <c r="I16" s="724"/>
    </row>
    <row r="17" spans="1:9" s="701" customFormat="1" ht="15" customHeight="1" x14ac:dyDescent="0.2">
      <c r="A17" s="720">
        <v>7</v>
      </c>
      <c r="B17" s="721" t="s">
        <v>825</v>
      </c>
      <c r="C17" s="722"/>
      <c r="D17" s="723">
        <v>313.63</v>
      </c>
      <c r="E17" s="724"/>
      <c r="F17" s="724"/>
      <c r="G17" s="711"/>
      <c r="H17" s="711"/>
      <c r="I17" s="724"/>
    </row>
    <row r="18" spans="1:9" s="701" customFormat="1" ht="15" customHeight="1" x14ac:dyDescent="0.2">
      <c r="A18" s="720">
        <v>8</v>
      </c>
      <c r="B18" s="721" t="s">
        <v>826</v>
      </c>
      <c r="C18" s="722"/>
      <c r="D18" s="723"/>
      <c r="E18" s="724"/>
      <c r="F18" s="724"/>
      <c r="G18" s="726"/>
      <c r="H18" s="711"/>
      <c r="I18" s="724"/>
    </row>
    <row r="19" spans="1:9" s="701" customFormat="1" ht="15" customHeight="1" x14ac:dyDescent="0.2">
      <c r="A19" s="720">
        <v>9</v>
      </c>
      <c r="B19" s="721" t="s">
        <v>827</v>
      </c>
      <c r="C19" s="722"/>
      <c r="D19" s="723"/>
      <c r="E19" s="724"/>
      <c r="F19" s="724"/>
      <c r="G19" s="726"/>
      <c r="H19" s="711"/>
      <c r="I19" s="724"/>
    </row>
    <row r="20" spans="1:9" s="701" customFormat="1" ht="15" customHeight="1" x14ac:dyDescent="0.2">
      <c r="A20" s="720">
        <v>10</v>
      </c>
      <c r="B20" s="721" t="s">
        <v>828</v>
      </c>
      <c r="C20" s="722"/>
      <c r="D20" s="723"/>
      <c r="E20" s="724"/>
      <c r="F20" s="724"/>
      <c r="G20" s="726"/>
      <c r="H20" s="711"/>
      <c r="I20" s="724"/>
    </row>
    <row r="21" spans="1:9" s="701" customFormat="1" ht="15" customHeight="1" x14ac:dyDescent="0.2">
      <c r="A21" s="720">
        <v>11</v>
      </c>
      <c r="B21" s="721" t="s">
        <v>829</v>
      </c>
      <c r="C21" s="722"/>
      <c r="D21" s="723"/>
      <c r="E21" s="724"/>
      <c r="F21" s="724"/>
      <c r="G21" s="726"/>
      <c r="H21" s="711"/>
      <c r="I21" s="724"/>
    </row>
    <row r="22" spans="1:9" s="701" customFormat="1" ht="15" customHeight="1" x14ac:dyDescent="0.2">
      <c r="A22" s="720">
        <v>12</v>
      </c>
      <c r="B22" s="721" t="s">
        <v>830</v>
      </c>
      <c r="C22" s="722"/>
      <c r="D22" s="723"/>
      <c r="E22" s="724"/>
      <c r="F22" s="724"/>
      <c r="G22" s="726"/>
      <c r="H22" s="711"/>
      <c r="I22" s="724"/>
    </row>
    <row r="23" spans="1:9" s="701" customFormat="1" ht="15" customHeight="1" x14ac:dyDescent="0.2">
      <c r="A23" s="720">
        <v>13</v>
      </c>
      <c r="B23" s="721" t="s">
        <v>831</v>
      </c>
      <c r="C23" s="727"/>
      <c r="D23" s="723"/>
      <c r="E23" s="724"/>
      <c r="F23" s="724"/>
      <c r="G23" s="728"/>
      <c r="H23" s="711"/>
      <c r="I23" s="724"/>
    </row>
    <row r="24" spans="1:9" s="701" customFormat="1" ht="15" customHeight="1" x14ac:dyDescent="0.2">
      <c r="A24" s="720">
        <v>14</v>
      </c>
      <c r="B24" s="721" t="s">
        <v>832</v>
      </c>
      <c r="C24" s="727"/>
      <c r="D24" s="723"/>
      <c r="E24" s="724"/>
      <c r="F24" s="724"/>
      <c r="G24" s="728"/>
      <c r="H24" s="711"/>
      <c r="I24" s="724"/>
    </row>
    <row r="25" spans="1:9" s="701" customFormat="1" ht="15" customHeight="1" x14ac:dyDescent="0.2">
      <c r="A25" s="720">
        <v>15</v>
      </c>
      <c r="B25" s="721" t="s">
        <v>833</v>
      </c>
      <c r="C25" s="727"/>
      <c r="D25" s="723"/>
      <c r="E25" s="724"/>
      <c r="F25" s="724"/>
      <c r="G25" s="728"/>
      <c r="H25" s="711"/>
      <c r="I25" s="724"/>
    </row>
    <row r="26" spans="1:9" s="701" customFormat="1" ht="15" customHeight="1" x14ac:dyDescent="0.2">
      <c r="A26" s="720">
        <v>16</v>
      </c>
      <c r="B26" s="721" t="s">
        <v>834</v>
      </c>
      <c r="C26" s="727"/>
      <c r="D26" s="723"/>
      <c r="E26" s="724"/>
      <c r="F26" s="724"/>
      <c r="G26" s="728"/>
      <c r="H26" s="711"/>
      <c r="I26" s="724"/>
    </row>
    <row r="27" spans="1:9" s="701" customFormat="1" ht="15" customHeight="1" x14ac:dyDescent="0.2">
      <c r="A27" s="720">
        <v>17</v>
      </c>
      <c r="B27" s="721" t="s">
        <v>835</v>
      </c>
      <c r="C27" s="727"/>
      <c r="D27" s="723"/>
      <c r="E27" s="724"/>
      <c r="F27" s="724"/>
      <c r="G27" s="728"/>
      <c r="H27" s="711"/>
      <c r="I27" s="724"/>
    </row>
    <row r="28" spans="1:9" s="701" customFormat="1" ht="15" customHeight="1" x14ac:dyDescent="0.2">
      <c r="A28" s="720">
        <v>18</v>
      </c>
      <c r="B28" s="721" t="s">
        <v>836</v>
      </c>
      <c r="C28" s="727"/>
      <c r="D28" s="723"/>
      <c r="E28" s="724"/>
      <c r="F28" s="724"/>
      <c r="G28" s="728"/>
      <c r="H28" s="711"/>
      <c r="I28" s="724"/>
    </row>
    <row r="29" spans="1:9" s="701" customFormat="1" ht="15" customHeight="1" x14ac:dyDescent="0.2">
      <c r="A29" s="720">
        <v>19</v>
      </c>
      <c r="B29" s="721" t="s">
        <v>837</v>
      </c>
      <c r="C29" s="727"/>
      <c r="D29" s="723"/>
      <c r="E29" s="724"/>
      <c r="F29" s="724"/>
      <c r="G29" s="726"/>
      <c r="H29" s="711"/>
      <c r="I29" s="724"/>
    </row>
    <row r="30" spans="1:9" s="701" customFormat="1" ht="15" customHeight="1" x14ac:dyDescent="0.2">
      <c r="A30" s="720">
        <v>20</v>
      </c>
      <c r="B30" s="721" t="s">
        <v>838</v>
      </c>
      <c r="C30" s="727"/>
      <c r="D30" s="723">
        <v>128844.93</v>
      </c>
      <c r="E30" s="724"/>
      <c r="F30" s="724"/>
      <c r="G30" s="726"/>
      <c r="H30" s="711"/>
      <c r="I30" s="724"/>
    </row>
    <row r="31" spans="1:9" s="701" customFormat="1" ht="15" customHeight="1" x14ac:dyDescent="0.2">
      <c r="A31" s="720">
        <v>21</v>
      </c>
      <c r="B31" s="721" t="s">
        <v>839</v>
      </c>
      <c r="C31" s="727"/>
      <c r="D31" s="723"/>
      <c r="E31" s="724"/>
      <c r="F31" s="724"/>
      <c r="G31" s="726"/>
      <c r="H31" s="711"/>
      <c r="I31" s="724"/>
    </row>
    <row r="32" spans="1:9" s="701" customFormat="1" ht="15" customHeight="1" x14ac:dyDescent="0.2">
      <c r="A32" s="720">
        <v>22</v>
      </c>
      <c r="B32" s="721" t="s">
        <v>840</v>
      </c>
      <c r="C32" s="727"/>
      <c r="D32" s="723">
        <v>5451</v>
      </c>
      <c r="E32" s="724"/>
      <c r="F32" s="724"/>
      <c r="G32" s="726"/>
      <c r="H32" s="711"/>
      <c r="I32" s="724"/>
    </row>
    <row r="33" spans="1:9" s="701" customFormat="1" ht="15" customHeight="1" x14ac:dyDescent="0.2">
      <c r="A33" s="720">
        <v>23</v>
      </c>
      <c r="B33" s="721" t="s">
        <v>841</v>
      </c>
      <c r="C33" s="727"/>
      <c r="D33" s="723"/>
      <c r="E33" s="724"/>
      <c r="F33" s="724"/>
      <c r="G33" s="726"/>
      <c r="H33" s="711"/>
      <c r="I33" s="724"/>
    </row>
    <row r="34" spans="1:9" s="701" customFormat="1" ht="15" customHeight="1" x14ac:dyDescent="0.2">
      <c r="A34" s="720">
        <v>24</v>
      </c>
      <c r="B34" s="721" t="s">
        <v>842</v>
      </c>
      <c r="C34" s="727"/>
      <c r="D34" s="723"/>
      <c r="E34" s="724"/>
      <c r="F34" s="724"/>
      <c r="G34" s="726"/>
      <c r="H34" s="711"/>
      <c r="I34" s="724"/>
    </row>
    <row r="35" spans="1:9" s="701" customFormat="1" ht="15" customHeight="1" x14ac:dyDescent="0.2">
      <c r="A35" s="720">
        <v>25</v>
      </c>
      <c r="B35" s="721" t="s">
        <v>843</v>
      </c>
      <c r="C35" s="727"/>
      <c r="D35" s="723"/>
      <c r="E35" s="724"/>
      <c r="F35" s="724"/>
      <c r="G35" s="726"/>
      <c r="H35" s="711"/>
      <c r="I35" s="724"/>
    </row>
    <row r="36" spans="1:9" s="701" customFormat="1" ht="15" customHeight="1" x14ac:dyDescent="0.2">
      <c r="A36" s="720">
        <v>26</v>
      </c>
      <c r="B36" s="721" t="s">
        <v>844</v>
      </c>
      <c r="C36" s="727"/>
      <c r="D36" s="723"/>
      <c r="E36" s="724"/>
      <c r="F36" s="724"/>
      <c r="G36" s="726"/>
      <c r="H36" s="711"/>
      <c r="I36" s="724"/>
    </row>
    <row r="37" spans="1:9" s="701" customFormat="1" ht="15" customHeight="1" x14ac:dyDescent="0.2">
      <c r="A37" s="720">
        <v>27</v>
      </c>
      <c r="B37" s="721" t="s">
        <v>845</v>
      </c>
      <c r="C37" s="727"/>
      <c r="D37" s="723"/>
      <c r="E37" s="724"/>
      <c r="F37" s="724"/>
      <c r="G37" s="726"/>
      <c r="H37" s="711"/>
      <c r="I37" s="724"/>
    </row>
    <row r="38" spans="1:9" s="701" customFormat="1" ht="15" customHeight="1" x14ac:dyDescent="0.2">
      <c r="A38" s="720">
        <v>28</v>
      </c>
      <c r="B38" s="721" t="s">
        <v>846</v>
      </c>
      <c r="C38" s="727"/>
      <c r="D38" s="723"/>
      <c r="E38" s="724"/>
      <c r="F38" s="724"/>
      <c r="G38" s="726"/>
      <c r="H38" s="711"/>
      <c r="I38" s="724"/>
    </row>
    <row r="39" spans="1:9" s="701" customFormat="1" ht="15" customHeight="1" x14ac:dyDescent="0.2">
      <c r="A39" s="720">
        <v>29</v>
      </c>
      <c r="B39" s="721" t="s">
        <v>847</v>
      </c>
      <c r="C39" s="727"/>
      <c r="D39" s="723"/>
      <c r="E39" s="724"/>
      <c r="F39" s="724"/>
      <c r="G39" s="726"/>
      <c r="H39" s="711"/>
      <c r="I39" s="724"/>
    </row>
    <row r="40" spans="1:9" s="701" customFormat="1" ht="15" customHeight="1" x14ac:dyDescent="0.2">
      <c r="A40" s="720">
        <v>30</v>
      </c>
      <c r="B40" s="721" t="s">
        <v>848</v>
      </c>
      <c r="C40" s="727"/>
      <c r="D40" s="723"/>
      <c r="E40" s="724"/>
      <c r="F40" s="724"/>
      <c r="G40" s="726"/>
      <c r="H40" s="711"/>
      <c r="I40" s="724"/>
    </row>
    <row r="41" spans="1:9" s="701" customFormat="1" ht="15" customHeight="1" x14ac:dyDescent="0.2">
      <c r="A41" s="720">
        <v>31</v>
      </c>
      <c r="B41" s="721" t="s">
        <v>849</v>
      </c>
      <c r="C41" s="727"/>
      <c r="D41" s="723"/>
      <c r="E41" s="724"/>
      <c r="F41" s="724"/>
      <c r="G41" s="726"/>
      <c r="H41" s="711"/>
      <c r="I41" s="724"/>
    </row>
    <row r="42" spans="1:9" s="701" customFormat="1" ht="15" customHeight="1" x14ac:dyDescent="0.2">
      <c r="A42" s="720">
        <v>32</v>
      </c>
      <c r="B42" s="721" t="s">
        <v>850</v>
      </c>
      <c r="C42" s="727"/>
      <c r="D42" s="723"/>
      <c r="E42" s="724"/>
      <c r="F42" s="724"/>
      <c r="G42" s="726"/>
      <c r="H42" s="711"/>
      <c r="I42" s="724"/>
    </row>
    <row r="43" spans="1:9" s="701" customFormat="1" ht="15" customHeight="1" x14ac:dyDescent="0.2">
      <c r="A43" s="720">
        <v>33</v>
      </c>
      <c r="B43" s="721" t="s">
        <v>851</v>
      </c>
      <c r="C43" s="727"/>
      <c r="D43" s="723"/>
      <c r="E43" s="724"/>
      <c r="F43" s="724"/>
      <c r="G43" s="726"/>
      <c r="H43" s="711"/>
      <c r="I43" s="724"/>
    </row>
    <row r="44" spans="1:9" s="701" customFormat="1" ht="15" customHeight="1" x14ac:dyDescent="0.2">
      <c r="A44" s="720">
        <v>34</v>
      </c>
      <c r="B44" s="721" t="s">
        <v>852</v>
      </c>
      <c r="C44" s="727"/>
      <c r="D44" s="723"/>
      <c r="E44" s="724"/>
      <c r="F44" s="724"/>
      <c r="G44" s="726"/>
      <c r="H44" s="711"/>
      <c r="I44" s="724"/>
    </row>
    <row r="45" spans="1:9" s="701" customFormat="1" ht="15" customHeight="1" x14ac:dyDescent="0.2">
      <c r="A45" s="720">
        <v>35</v>
      </c>
      <c r="B45" s="721" t="s">
        <v>853</v>
      </c>
      <c r="C45" s="727"/>
      <c r="D45" s="723"/>
      <c r="E45" s="724"/>
      <c r="F45" s="724"/>
      <c r="G45" s="726"/>
      <c r="H45" s="711"/>
      <c r="I45" s="724"/>
    </row>
    <row r="46" spans="1:9" s="701" customFormat="1" ht="15" customHeight="1" x14ac:dyDescent="0.2">
      <c r="A46" s="720">
        <v>36</v>
      </c>
      <c r="B46" s="721" t="s">
        <v>854</v>
      </c>
      <c r="C46" s="727"/>
      <c r="D46" s="723"/>
      <c r="E46" s="724"/>
      <c r="F46" s="724"/>
      <c r="G46" s="726"/>
      <c r="H46" s="711"/>
      <c r="I46" s="724"/>
    </row>
    <row r="47" spans="1:9" s="701" customFormat="1" ht="15" customHeight="1" x14ac:dyDescent="0.2">
      <c r="A47" s="720">
        <v>37</v>
      </c>
      <c r="B47" s="721" t="s">
        <v>855</v>
      </c>
      <c r="C47" s="727"/>
      <c r="D47" s="723"/>
      <c r="E47" s="724"/>
      <c r="F47" s="724"/>
      <c r="G47" s="726"/>
      <c r="H47" s="711"/>
      <c r="I47" s="724"/>
    </row>
    <row r="48" spans="1:9" s="701" customFormat="1" ht="15" customHeight="1" x14ac:dyDescent="0.2">
      <c r="A48" s="720">
        <v>38</v>
      </c>
      <c r="B48" s="721" t="s">
        <v>856</v>
      </c>
      <c r="C48" s="727"/>
      <c r="D48" s="723"/>
      <c r="E48" s="724"/>
      <c r="F48" s="724"/>
      <c r="G48" s="726"/>
      <c r="H48" s="711"/>
      <c r="I48" s="724"/>
    </row>
    <row r="49" spans="1:9" s="701" customFormat="1" ht="15" customHeight="1" x14ac:dyDescent="0.2">
      <c r="A49" s="720">
        <v>39</v>
      </c>
      <c r="B49" s="721" t="s">
        <v>857</v>
      </c>
      <c r="C49" s="727"/>
      <c r="D49" s="723"/>
      <c r="E49" s="724"/>
      <c r="F49" s="724"/>
      <c r="G49" s="726"/>
      <c r="H49" s="711"/>
      <c r="I49" s="724"/>
    </row>
    <row r="50" spans="1:9" s="701" customFormat="1" ht="15" customHeight="1" x14ac:dyDescent="0.2">
      <c r="A50" s="720">
        <v>40</v>
      </c>
      <c r="B50" s="721" t="s">
        <v>858</v>
      </c>
      <c r="C50" s="727"/>
      <c r="D50" s="723"/>
      <c r="E50" s="724"/>
      <c r="F50" s="724"/>
      <c r="G50" s="726"/>
      <c r="H50" s="711"/>
      <c r="I50" s="724"/>
    </row>
    <row r="51" spans="1:9" s="701" customFormat="1" ht="15" customHeight="1" x14ac:dyDescent="0.2">
      <c r="A51" s="720">
        <v>41</v>
      </c>
      <c r="B51" s="721" t="s">
        <v>859</v>
      </c>
      <c r="C51" s="727"/>
      <c r="D51" s="723"/>
      <c r="E51" s="724"/>
      <c r="F51" s="724"/>
      <c r="G51" s="726"/>
      <c r="H51" s="711"/>
      <c r="I51" s="724"/>
    </row>
    <row r="52" spans="1:9" s="701" customFormat="1" ht="15" customHeight="1" x14ac:dyDescent="0.2">
      <c r="A52" s="720">
        <v>42</v>
      </c>
      <c r="B52" s="721" t="s">
        <v>860</v>
      </c>
      <c r="C52" s="727"/>
      <c r="D52" s="723"/>
      <c r="E52" s="724"/>
      <c r="F52" s="724"/>
      <c r="G52" s="726"/>
      <c r="H52" s="711"/>
      <c r="I52" s="724"/>
    </row>
    <row r="53" spans="1:9" s="701" customFormat="1" ht="15" customHeight="1" x14ac:dyDescent="0.2">
      <c r="A53" s="720">
        <v>43</v>
      </c>
      <c r="B53" s="721" t="s">
        <v>861</v>
      </c>
      <c r="C53" s="727"/>
      <c r="D53" s="723"/>
      <c r="E53" s="724"/>
      <c r="F53" s="724"/>
      <c r="G53" s="726"/>
      <c r="H53" s="711"/>
      <c r="I53" s="724"/>
    </row>
    <row r="54" spans="1:9" s="701" customFormat="1" ht="15" customHeight="1" x14ac:dyDescent="0.2">
      <c r="A54" s="720">
        <v>44</v>
      </c>
      <c r="B54" s="721" t="s">
        <v>862</v>
      </c>
      <c r="C54" s="727"/>
      <c r="D54" s="723"/>
      <c r="E54" s="724"/>
      <c r="F54" s="724"/>
      <c r="G54" s="726"/>
      <c r="H54" s="711"/>
      <c r="I54" s="724"/>
    </row>
    <row r="55" spans="1:9" s="701" customFormat="1" ht="15" customHeight="1" x14ac:dyDescent="0.2">
      <c r="A55" s="720">
        <v>45</v>
      </c>
      <c r="B55" s="721" t="s">
        <v>863</v>
      </c>
      <c r="C55" s="727"/>
      <c r="D55" s="723"/>
      <c r="E55" s="724"/>
      <c r="F55" s="724"/>
      <c r="G55" s="726"/>
      <c r="H55" s="711"/>
      <c r="I55" s="724"/>
    </row>
    <row r="56" spans="1:9" s="701" customFormat="1" ht="15" customHeight="1" x14ac:dyDescent="0.2">
      <c r="A56" s="720">
        <v>46</v>
      </c>
      <c r="B56" s="721" t="s">
        <v>864</v>
      </c>
      <c r="C56" s="729"/>
      <c r="D56" s="723">
        <v>13627.5</v>
      </c>
      <c r="E56" s="724"/>
      <c r="F56" s="724"/>
      <c r="G56" s="726"/>
      <c r="H56" s="711"/>
      <c r="I56" s="724"/>
    </row>
    <row r="57" spans="1:9" s="701" customFormat="1" ht="15" customHeight="1" x14ac:dyDescent="0.2">
      <c r="A57" s="720">
        <v>47</v>
      </c>
      <c r="B57" s="721" t="s">
        <v>865</v>
      </c>
      <c r="C57" s="727"/>
      <c r="D57" s="723"/>
      <c r="E57" s="724"/>
      <c r="F57" s="724"/>
      <c r="G57" s="726"/>
      <c r="H57" s="711"/>
      <c r="I57" s="724"/>
    </row>
    <row r="58" spans="1:9" s="701" customFormat="1" ht="15" customHeight="1" x14ac:dyDescent="0.2">
      <c r="A58" s="720">
        <v>48</v>
      </c>
      <c r="B58" s="721" t="s">
        <v>866</v>
      </c>
      <c r="C58" s="729"/>
      <c r="D58" s="723"/>
      <c r="E58" s="724"/>
      <c r="F58" s="724"/>
      <c r="G58" s="711"/>
      <c r="H58" s="711"/>
      <c r="I58" s="724"/>
    </row>
    <row r="59" spans="1:9" s="701" customFormat="1" ht="15" customHeight="1" x14ac:dyDescent="0.2">
      <c r="A59" s="720">
        <v>49</v>
      </c>
      <c r="B59" s="721" t="s">
        <v>867</v>
      </c>
      <c r="C59" s="729"/>
      <c r="D59" s="723"/>
      <c r="E59" s="724"/>
      <c r="F59" s="724"/>
      <c r="G59" s="726"/>
      <c r="H59" s="711"/>
      <c r="I59" s="724"/>
    </row>
    <row r="60" spans="1:9" s="701" customFormat="1" ht="15" customHeight="1" x14ac:dyDescent="0.2">
      <c r="A60" s="720">
        <v>50</v>
      </c>
      <c r="B60" s="721" t="s">
        <v>868</v>
      </c>
      <c r="C60" s="729"/>
      <c r="D60" s="723"/>
      <c r="E60" s="724"/>
      <c r="F60" s="724"/>
      <c r="G60" s="726"/>
      <c r="H60" s="711"/>
      <c r="I60" s="724"/>
    </row>
    <row r="61" spans="1:9" s="701" customFormat="1" ht="15" customHeight="1" x14ac:dyDescent="0.2">
      <c r="A61" s="720">
        <v>51</v>
      </c>
      <c r="B61" s="721" t="s">
        <v>869</v>
      </c>
      <c r="C61" s="729"/>
      <c r="D61" s="723"/>
      <c r="E61" s="724"/>
      <c r="F61" s="724"/>
      <c r="G61" s="711"/>
      <c r="H61" s="711"/>
      <c r="I61" s="724"/>
    </row>
    <row r="62" spans="1:9" s="701" customFormat="1" ht="15" customHeight="1" x14ac:dyDescent="0.2">
      <c r="A62" s="720">
        <v>52</v>
      </c>
      <c r="B62" s="721" t="s">
        <v>870</v>
      </c>
      <c r="C62" s="729"/>
      <c r="D62" s="723"/>
      <c r="E62" s="724"/>
      <c r="F62" s="724"/>
      <c r="G62" s="711"/>
      <c r="H62" s="711"/>
      <c r="I62" s="724"/>
    </row>
    <row r="63" spans="1:9" s="701" customFormat="1" ht="15" customHeight="1" x14ac:dyDescent="0.2">
      <c r="A63" s="720">
        <v>53</v>
      </c>
      <c r="B63" s="721" t="s">
        <v>871</v>
      </c>
      <c r="C63" s="727"/>
      <c r="D63" s="723"/>
      <c r="E63" s="724"/>
      <c r="F63" s="724"/>
      <c r="G63" s="711"/>
      <c r="H63" s="711"/>
      <c r="I63" s="724"/>
    </row>
    <row r="64" spans="1:9" s="701" customFormat="1" ht="15" customHeight="1" x14ac:dyDescent="0.2">
      <c r="A64" s="720">
        <v>54</v>
      </c>
      <c r="B64" s="721" t="s">
        <v>872</v>
      </c>
      <c r="C64" s="729"/>
      <c r="D64" s="723">
        <v>30502.85</v>
      </c>
      <c r="E64" s="724"/>
      <c r="F64" s="724"/>
      <c r="G64" s="711"/>
      <c r="H64" s="711"/>
      <c r="I64" s="724"/>
    </row>
    <row r="65" spans="1:9" s="701" customFormat="1" ht="15" customHeight="1" x14ac:dyDescent="0.2">
      <c r="A65" s="720">
        <v>55</v>
      </c>
      <c r="B65" s="721" t="s">
        <v>873</v>
      </c>
      <c r="C65" s="729"/>
      <c r="D65" s="723"/>
      <c r="E65" s="724"/>
      <c r="F65" s="724"/>
      <c r="G65" s="711"/>
      <c r="H65" s="711"/>
      <c r="I65" s="724"/>
    </row>
    <row r="66" spans="1:9" s="701" customFormat="1" ht="15" customHeight="1" x14ac:dyDescent="0.2">
      <c r="A66" s="720">
        <v>56</v>
      </c>
      <c r="B66" s="721" t="s">
        <v>874</v>
      </c>
      <c r="C66" s="729"/>
      <c r="D66" s="723">
        <v>27760.2</v>
      </c>
      <c r="E66" s="724"/>
      <c r="F66" s="724"/>
      <c r="G66" s="711"/>
      <c r="H66" s="711"/>
      <c r="I66" s="724"/>
    </row>
    <row r="67" spans="1:9" s="701" customFormat="1" ht="15" customHeight="1" x14ac:dyDescent="0.2">
      <c r="A67" s="720">
        <v>57</v>
      </c>
      <c r="B67" s="721" t="s">
        <v>875</v>
      </c>
      <c r="C67" s="727"/>
      <c r="D67" s="723"/>
      <c r="E67" s="724"/>
      <c r="F67" s="724"/>
      <c r="G67" s="711"/>
      <c r="H67" s="711"/>
      <c r="I67" s="724"/>
    </row>
    <row r="68" spans="1:9" s="701" customFormat="1" ht="15" customHeight="1" x14ac:dyDescent="0.2">
      <c r="A68" s="720">
        <v>58</v>
      </c>
      <c r="B68" s="721" t="s">
        <v>876</v>
      </c>
      <c r="C68" s="727"/>
      <c r="D68" s="723"/>
      <c r="E68" s="724"/>
      <c r="F68" s="724"/>
      <c r="G68" s="711"/>
      <c r="H68" s="711"/>
      <c r="I68" s="724"/>
    </row>
    <row r="69" spans="1:9" s="701" customFormat="1" ht="15" customHeight="1" x14ac:dyDescent="0.2">
      <c r="A69" s="720">
        <v>59</v>
      </c>
      <c r="B69" s="721" t="s">
        <v>877</v>
      </c>
      <c r="C69" s="729"/>
      <c r="D69" s="723">
        <v>8150</v>
      </c>
      <c r="E69" s="724"/>
      <c r="F69" s="724"/>
      <c r="G69" s="711"/>
      <c r="H69" s="711"/>
      <c r="I69" s="724"/>
    </row>
    <row r="70" spans="1:9" s="701" customFormat="1" ht="15" customHeight="1" x14ac:dyDescent="0.2">
      <c r="A70" s="720">
        <v>60</v>
      </c>
      <c r="B70" s="721" t="s">
        <v>878</v>
      </c>
      <c r="C70" s="729"/>
      <c r="D70" s="723"/>
      <c r="E70" s="724"/>
      <c r="F70" s="724"/>
      <c r="G70" s="711"/>
      <c r="H70" s="711"/>
      <c r="I70" s="724"/>
    </row>
    <row r="71" spans="1:9" s="701" customFormat="1" ht="15" customHeight="1" x14ac:dyDescent="0.2">
      <c r="A71" s="720">
        <v>61</v>
      </c>
      <c r="B71" s="721" t="s">
        <v>879</v>
      </c>
      <c r="C71" s="729"/>
      <c r="D71" s="723"/>
      <c r="E71" s="724"/>
      <c r="F71" s="724"/>
      <c r="G71" s="728"/>
      <c r="H71" s="711"/>
      <c r="I71" s="724"/>
    </row>
    <row r="72" spans="1:9" s="701" customFormat="1" ht="15" customHeight="1" x14ac:dyDescent="0.2">
      <c r="A72" s="720">
        <v>62</v>
      </c>
      <c r="B72" s="721" t="s">
        <v>880</v>
      </c>
      <c r="C72" s="729"/>
      <c r="D72" s="723">
        <v>14991.15</v>
      </c>
      <c r="E72" s="724"/>
      <c r="F72" s="724"/>
      <c r="G72" s="728"/>
      <c r="H72" s="711"/>
      <c r="I72" s="724"/>
    </row>
    <row r="73" spans="1:9" s="701" customFormat="1" ht="15" customHeight="1" x14ac:dyDescent="0.2">
      <c r="A73" s="720">
        <v>63</v>
      </c>
      <c r="B73" s="721" t="s">
        <v>881</v>
      </c>
      <c r="C73" s="729"/>
      <c r="D73" s="723"/>
      <c r="E73" s="724"/>
      <c r="F73" s="724"/>
      <c r="G73" s="728"/>
      <c r="H73" s="711"/>
      <c r="I73" s="724"/>
    </row>
    <row r="74" spans="1:9" s="701" customFormat="1" ht="15" customHeight="1" x14ac:dyDescent="0.2">
      <c r="A74" s="720">
        <v>64</v>
      </c>
      <c r="B74" s="721" t="s">
        <v>882</v>
      </c>
      <c r="C74" s="729"/>
      <c r="D74" s="723"/>
      <c r="E74" s="724"/>
      <c r="F74" s="724"/>
      <c r="G74" s="728"/>
      <c r="H74" s="711"/>
      <c r="I74" s="724"/>
    </row>
    <row r="75" spans="1:9" s="701" customFormat="1" ht="15" customHeight="1" x14ac:dyDescent="0.2">
      <c r="A75" s="720">
        <v>65</v>
      </c>
      <c r="B75" s="721" t="s">
        <v>883</v>
      </c>
      <c r="C75" s="727"/>
      <c r="D75" s="723">
        <v>113.46</v>
      </c>
      <c r="E75" s="724"/>
      <c r="F75" s="724"/>
      <c r="G75" s="711"/>
      <c r="H75" s="711"/>
      <c r="I75" s="724"/>
    </row>
    <row r="76" spans="1:9" s="701" customFormat="1" ht="15" customHeight="1" x14ac:dyDescent="0.2">
      <c r="A76" s="720">
        <v>66</v>
      </c>
      <c r="B76" s="721" t="s">
        <v>884</v>
      </c>
      <c r="C76" s="730"/>
      <c r="D76" s="723">
        <v>13364.11</v>
      </c>
      <c r="E76" s="724"/>
      <c r="F76" s="724"/>
      <c r="G76" s="711"/>
      <c r="H76" s="711"/>
      <c r="I76" s="724"/>
    </row>
    <row r="77" spans="1:9" s="701" customFormat="1" ht="15" customHeight="1" x14ac:dyDescent="0.2">
      <c r="A77" s="720">
        <v>67</v>
      </c>
      <c r="B77" s="721" t="s">
        <v>885</v>
      </c>
      <c r="C77" s="730"/>
      <c r="D77" s="723"/>
      <c r="E77" s="724"/>
      <c r="F77" s="724"/>
      <c r="G77" s="711"/>
      <c r="H77" s="711"/>
      <c r="I77" s="724"/>
    </row>
    <row r="78" spans="1:9" s="701" customFormat="1" ht="15" customHeight="1" x14ac:dyDescent="0.2">
      <c r="A78" s="720">
        <v>68</v>
      </c>
      <c r="B78" s="721" t="s">
        <v>886</v>
      </c>
      <c r="C78" s="727"/>
      <c r="D78" s="723"/>
      <c r="E78" s="724"/>
      <c r="F78" s="724"/>
      <c r="G78" s="711"/>
      <c r="H78" s="711"/>
      <c r="I78" s="724"/>
    </row>
    <row r="79" spans="1:9" s="701" customFormat="1" ht="15" customHeight="1" x14ac:dyDescent="0.2">
      <c r="A79" s="720">
        <v>69</v>
      </c>
      <c r="B79" s="721" t="s">
        <v>887</v>
      </c>
      <c r="C79" s="731"/>
      <c r="D79" s="723">
        <v>1578</v>
      </c>
      <c r="E79" s="724"/>
      <c r="F79" s="724"/>
      <c r="G79" s="711"/>
      <c r="H79" s="711"/>
      <c r="I79" s="724"/>
    </row>
    <row r="80" spans="1:9" s="701" customFormat="1" ht="15" customHeight="1" x14ac:dyDescent="0.2">
      <c r="A80" s="720">
        <v>70</v>
      </c>
      <c r="B80" s="721" t="s">
        <v>888</v>
      </c>
      <c r="C80" s="729"/>
      <c r="D80" s="723">
        <v>1215.75</v>
      </c>
      <c r="E80" s="724"/>
      <c r="F80" s="724"/>
      <c r="G80" s="711"/>
      <c r="H80" s="711"/>
      <c r="I80" s="724"/>
    </row>
    <row r="81" spans="1:9" s="701" customFormat="1" ht="15" customHeight="1" x14ac:dyDescent="0.2">
      <c r="A81" s="720">
        <v>71</v>
      </c>
      <c r="B81" s="721" t="s">
        <v>889</v>
      </c>
      <c r="C81" s="729"/>
      <c r="D81" s="723"/>
      <c r="E81" s="724"/>
      <c r="F81" s="724"/>
      <c r="G81" s="711"/>
      <c r="H81" s="711"/>
      <c r="I81" s="724"/>
    </row>
    <row r="82" spans="1:9" s="701" customFormat="1" ht="15" customHeight="1" x14ac:dyDescent="0.2">
      <c r="A82" s="720">
        <v>72</v>
      </c>
      <c r="B82" s="721" t="s">
        <v>890</v>
      </c>
      <c r="C82" s="729"/>
      <c r="D82" s="723">
        <v>1569.38</v>
      </c>
      <c r="E82" s="724"/>
      <c r="F82" s="724"/>
      <c r="G82" s="726"/>
      <c r="H82" s="711"/>
      <c r="I82" s="724"/>
    </row>
    <row r="83" spans="1:9" s="701" customFormat="1" ht="15" customHeight="1" x14ac:dyDescent="0.2">
      <c r="A83" s="720">
        <v>73</v>
      </c>
      <c r="B83" s="721" t="s">
        <v>891</v>
      </c>
      <c r="C83" s="727"/>
      <c r="D83" s="723"/>
      <c r="E83" s="724"/>
      <c r="F83" s="724"/>
      <c r="G83" s="726"/>
      <c r="H83" s="711"/>
      <c r="I83" s="724"/>
    </row>
    <row r="84" spans="1:9" s="701" customFormat="1" ht="15" customHeight="1" x14ac:dyDescent="0.2">
      <c r="A84" s="720">
        <v>74</v>
      </c>
      <c r="B84" s="721" t="s">
        <v>892</v>
      </c>
      <c r="C84" s="727"/>
      <c r="D84" s="723">
        <v>579.5</v>
      </c>
      <c r="E84" s="724"/>
      <c r="F84" s="724"/>
      <c r="G84" s="726"/>
      <c r="H84" s="711"/>
      <c r="I84" s="724"/>
    </row>
    <row r="85" spans="1:9" s="701" customFormat="1" ht="15" customHeight="1" x14ac:dyDescent="0.2">
      <c r="A85" s="720">
        <v>75</v>
      </c>
      <c r="B85" s="721" t="s">
        <v>893</v>
      </c>
      <c r="C85" s="730"/>
      <c r="D85" s="723"/>
      <c r="E85" s="724"/>
      <c r="F85" s="724"/>
      <c r="G85" s="726"/>
      <c r="H85" s="711"/>
      <c r="I85" s="724"/>
    </row>
    <row r="86" spans="1:9" s="701" customFormat="1" ht="15" customHeight="1" x14ac:dyDescent="0.2">
      <c r="A86" s="720">
        <v>76</v>
      </c>
      <c r="B86" s="721" t="s">
        <v>894</v>
      </c>
      <c r="C86" s="727"/>
      <c r="D86" s="723"/>
      <c r="E86" s="724"/>
      <c r="F86" s="724"/>
      <c r="G86" s="726"/>
      <c r="H86" s="711"/>
      <c r="I86" s="724"/>
    </row>
    <row r="87" spans="1:9" s="701" customFormat="1" ht="15" customHeight="1" x14ac:dyDescent="0.2">
      <c r="A87" s="720">
        <v>77</v>
      </c>
      <c r="B87" s="721" t="s">
        <v>895</v>
      </c>
      <c r="C87" s="729"/>
      <c r="D87" s="723"/>
      <c r="E87" s="724"/>
      <c r="F87" s="724"/>
      <c r="G87" s="726"/>
      <c r="H87" s="711"/>
      <c r="I87" s="724"/>
    </row>
    <row r="88" spans="1:9" s="701" customFormat="1" ht="15" customHeight="1" x14ac:dyDescent="0.2">
      <c r="A88" s="720">
        <v>78</v>
      </c>
      <c r="B88" s="721" t="s">
        <v>896</v>
      </c>
      <c r="C88" s="727"/>
      <c r="D88" s="723">
        <v>6792.73</v>
      </c>
      <c r="E88" s="724"/>
      <c r="F88" s="724"/>
      <c r="G88" s="726"/>
      <c r="H88" s="711"/>
      <c r="I88" s="724"/>
    </row>
    <row r="89" spans="1:9" s="701" customFormat="1" ht="15" customHeight="1" x14ac:dyDescent="0.2">
      <c r="A89" s="720">
        <v>79</v>
      </c>
      <c r="B89" s="721" t="s">
        <v>897</v>
      </c>
      <c r="C89" s="729"/>
      <c r="D89" s="723"/>
      <c r="E89" s="724"/>
      <c r="F89" s="724"/>
      <c r="G89" s="726"/>
      <c r="H89" s="711"/>
      <c r="I89" s="724"/>
    </row>
    <row r="90" spans="1:9" s="701" customFormat="1" ht="15" customHeight="1" x14ac:dyDescent="0.2">
      <c r="A90" s="720">
        <v>80</v>
      </c>
      <c r="B90" s="721" t="s">
        <v>898</v>
      </c>
      <c r="C90" s="727"/>
      <c r="D90" s="723"/>
      <c r="E90" s="724"/>
      <c r="F90" s="724"/>
      <c r="G90" s="728"/>
      <c r="H90" s="711"/>
      <c r="I90" s="724"/>
    </row>
    <row r="91" spans="1:9" s="701" customFormat="1" ht="15" customHeight="1" x14ac:dyDescent="0.2">
      <c r="A91" s="720">
        <v>81</v>
      </c>
      <c r="B91" s="721" t="s">
        <v>899</v>
      </c>
      <c r="C91" s="727"/>
      <c r="D91" s="723">
        <v>430</v>
      </c>
      <c r="E91" s="724"/>
      <c r="F91" s="724"/>
      <c r="G91" s="728"/>
      <c r="H91" s="711"/>
      <c r="I91" s="724"/>
    </row>
    <row r="92" spans="1:9" s="701" customFormat="1" ht="15" customHeight="1" x14ac:dyDescent="0.2">
      <c r="A92" s="720">
        <v>82</v>
      </c>
      <c r="B92" s="721" t="s">
        <v>900</v>
      </c>
      <c r="C92" s="727"/>
      <c r="D92" s="723"/>
      <c r="E92" s="724"/>
      <c r="F92" s="724"/>
      <c r="G92" s="728"/>
      <c r="H92" s="711"/>
      <c r="I92" s="724"/>
    </row>
    <row r="93" spans="1:9" s="701" customFormat="1" ht="15" customHeight="1" x14ac:dyDescent="0.2">
      <c r="A93" s="720">
        <v>83</v>
      </c>
      <c r="B93" s="721" t="s">
        <v>901</v>
      </c>
      <c r="C93" s="727"/>
      <c r="D93" s="723">
        <v>767.36</v>
      </c>
      <c r="E93" s="724"/>
      <c r="F93" s="724"/>
      <c r="G93" s="728"/>
      <c r="H93" s="711"/>
      <c r="I93" s="724"/>
    </row>
    <row r="94" spans="1:9" s="701" customFormat="1" ht="15" customHeight="1" x14ac:dyDescent="0.2">
      <c r="A94" s="720">
        <v>84</v>
      </c>
      <c r="B94" s="721" t="s">
        <v>902</v>
      </c>
      <c r="C94" s="729"/>
      <c r="D94" s="723">
        <v>8701.74</v>
      </c>
      <c r="E94" s="724"/>
      <c r="F94" s="724"/>
      <c r="G94" s="728"/>
      <c r="H94" s="711"/>
      <c r="I94" s="724"/>
    </row>
    <row r="95" spans="1:9" s="701" customFormat="1" ht="15" customHeight="1" x14ac:dyDescent="0.2">
      <c r="A95" s="720">
        <v>85</v>
      </c>
      <c r="B95" s="721" t="s">
        <v>903</v>
      </c>
      <c r="C95" s="729"/>
      <c r="D95" s="723"/>
      <c r="E95" s="724"/>
      <c r="F95" s="724"/>
      <c r="G95" s="726"/>
      <c r="H95" s="711"/>
      <c r="I95" s="724"/>
    </row>
    <row r="96" spans="1:9" s="701" customFormat="1" ht="15" customHeight="1" x14ac:dyDescent="0.2">
      <c r="A96" s="720">
        <v>86</v>
      </c>
      <c r="B96" s="721" t="s">
        <v>904</v>
      </c>
      <c r="C96" s="729"/>
      <c r="D96" s="723"/>
      <c r="E96" s="724"/>
      <c r="F96" s="724"/>
      <c r="G96" s="726"/>
      <c r="H96" s="711"/>
      <c r="I96" s="724"/>
    </row>
    <row r="97" spans="1:9" s="701" customFormat="1" ht="15" customHeight="1" x14ac:dyDescent="0.2">
      <c r="A97" s="720">
        <v>87</v>
      </c>
      <c r="B97" s="721" t="s">
        <v>905</v>
      </c>
      <c r="C97" s="729"/>
      <c r="D97" s="723">
        <v>4000</v>
      </c>
      <c r="E97" s="724"/>
      <c r="F97" s="724"/>
      <c r="G97" s="726"/>
      <c r="H97" s="711"/>
      <c r="I97" s="724"/>
    </row>
    <row r="98" spans="1:9" s="701" customFormat="1" ht="15" customHeight="1" x14ac:dyDescent="0.2">
      <c r="A98" s="720">
        <v>88</v>
      </c>
      <c r="B98" s="721" t="s">
        <v>906</v>
      </c>
      <c r="C98" s="730"/>
      <c r="D98" s="723">
        <v>4575.5</v>
      </c>
      <c r="E98" s="724"/>
      <c r="F98" s="724"/>
      <c r="G98" s="726"/>
      <c r="H98" s="711"/>
      <c r="I98" s="724"/>
    </row>
    <row r="99" spans="1:9" s="701" customFormat="1" ht="15" customHeight="1" x14ac:dyDescent="0.2">
      <c r="A99" s="720">
        <v>89</v>
      </c>
      <c r="B99" s="721" t="s">
        <v>907</v>
      </c>
      <c r="C99" s="727"/>
      <c r="D99" s="723">
        <v>657.9</v>
      </c>
      <c r="E99" s="724"/>
      <c r="F99" s="724"/>
      <c r="G99" s="726"/>
      <c r="H99" s="711"/>
      <c r="I99" s="724"/>
    </row>
    <row r="100" spans="1:9" s="701" customFormat="1" ht="15" customHeight="1" x14ac:dyDescent="0.2">
      <c r="A100" s="720">
        <v>90</v>
      </c>
      <c r="B100" s="721" t="s">
        <v>908</v>
      </c>
      <c r="C100" s="727"/>
      <c r="D100" s="723"/>
      <c r="E100" s="724"/>
      <c r="F100" s="724"/>
      <c r="G100" s="726"/>
      <c r="H100" s="711"/>
      <c r="I100" s="724"/>
    </row>
    <row r="101" spans="1:9" s="701" customFormat="1" ht="15" customHeight="1" x14ac:dyDescent="0.2">
      <c r="A101" s="720">
        <v>91</v>
      </c>
      <c r="B101" s="721" t="s">
        <v>909</v>
      </c>
      <c r="C101" s="729"/>
      <c r="D101" s="723"/>
      <c r="E101" s="724"/>
      <c r="F101" s="724"/>
      <c r="G101" s="711"/>
      <c r="H101" s="711"/>
      <c r="I101" s="724"/>
    </row>
    <row r="102" spans="1:9" s="701" customFormat="1" ht="15" customHeight="1" x14ac:dyDescent="0.2">
      <c r="A102" s="720">
        <v>92</v>
      </c>
      <c r="B102" s="721" t="s">
        <v>910</v>
      </c>
      <c r="C102" s="729"/>
      <c r="D102" s="723">
        <v>150.5</v>
      </c>
      <c r="E102" s="724"/>
      <c r="F102" s="724"/>
      <c r="G102" s="728"/>
      <c r="H102" s="711"/>
      <c r="I102" s="724"/>
    </row>
    <row r="103" spans="1:9" s="701" customFormat="1" ht="15" customHeight="1" x14ac:dyDescent="0.2">
      <c r="A103" s="720">
        <v>93</v>
      </c>
      <c r="B103" s="721" t="s">
        <v>911</v>
      </c>
      <c r="C103" s="729"/>
      <c r="D103" s="723">
        <v>1740</v>
      </c>
      <c r="E103" s="724"/>
      <c r="F103" s="724"/>
      <c r="G103" s="728"/>
      <c r="H103" s="711"/>
      <c r="I103" s="724"/>
    </row>
    <row r="104" spans="1:9" s="701" customFormat="1" ht="15" customHeight="1" x14ac:dyDescent="0.2">
      <c r="A104" s="720">
        <v>94</v>
      </c>
      <c r="B104" s="721" t="s">
        <v>912</v>
      </c>
      <c r="C104" s="727"/>
      <c r="D104" s="723">
        <v>1124.8</v>
      </c>
      <c r="E104" s="724"/>
      <c r="F104" s="724"/>
      <c r="G104" s="728"/>
      <c r="H104" s="711"/>
      <c r="I104" s="724"/>
    </row>
    <row r="105" spans="1:9" s="701" customFormat="1" ht="15" customHeight="1" x14ac:dyDescent="0.2">
      <c r="A105" s="720">
        <v>95</v>
      </c>
      <c r="B105" s="721" t="s">
        <v>913</v>
      </c>
      <c r="C105" s="727"/>
      <c r="D105" s="723">
        <v>10549.6</v>
      </c>
      <c r="E105" s="724"/>
      <c r="F105" s="724"/>
      <c r="G105" s="728"/>
      <c r="H105" s="711"/>
      <c r="I105" s="724"/>
    </row>
    <row r="106" spans="1:9" s="701" customFormat="1" ht="15" customHeight="1" x14ac:dyDescent="0.2">
      <c r="A106" s="720">
        <v>96</v>
      </c>
      <c r="B106" s="721" t="s">
        <v>914</v>
      </c>
      <c r="C106" s="729"/>
      <c r="D106" s="723"/>
      <c r="E106" s="724"/>
      <c r="F106" s="724"/>
      <c r="G106" s="728"/>
      <c r="H106" s="711"/>
      <c r="I106" s="724"/>
    </row>
    <row r="107" spans="1:9" s="701" customFormat="1" ht="15" customHeight="1" x14ac:dyDescent="0.2">
      <c r="A107" s="720">
        <v>97</v>
      </c>
      <c r="B107" s="721" t="s">
        <v>915</v>
      </c>
      <c r="C107" s="729"/>
      <c r="D107" s="723"/>
      <c r="E107" s="724"/>
      <c r="F107" s="724"/>
      <c r="G107" s="728"/>
      <c r="H107" s="711"/>
      <c r="I107" s="724"/>
    </row>
    <row r="108" spans="1:9" s="701" customFormat="1" ht="15" customHeight="1" x14ac:dyDescent="0.2">
      <c r="A108" s="720">
        <v>98</v>
      </c>
      <c r="B108" s="721" t="s">
        <v>916</v>
      </c>
      <c r="C108" s="729"/>
      <c r="D108" s="723">
        <v>1200</v>
      </c>
      <c r="E108" s="724"/>
      <c r="F108" s="724"/>
      <c r="G108" s="711"/>
      <c r="H108" s="711"/>
      <c r="I108" s="724"/>
    </row>
    <row r="109" spans="1:9" s="701" customFormat="1" ht="15" customHeight="1" x14ac:dyDescent="0.2">
      <c r="A109" s="720">
        <v>99</v>
      </c>
      <c r="B109" s="721" t="s">
        <v>917</v>
      </c>
      <c r="C109" s="729"/>
      <c r="D109" s="723"/>
      <c r="E109" s="724"/>
      <c r="F109" s="724"/>
      <c r="G109" s="711"/>
      <c r="H109" s="711"/>
      <c r="I109" s="724"/>
    </row>
    <row r="110" spans="1:9" s="701" customFormat="1" ht="15" customHeight="1" x14ac:dyDescent="0.2">
      <c r="A110" s="720">
        <v>100</v>
      </c>
      <c r="B110" s="721" t="s">
        <v>918</v>
      </c>
      <c r="C110" s="729"/>
      <c r="D110" s="723"/>
      <c r="E110" s="724"/>
      <c r="F110" s="724"/>
      <c r="G110" s="711"/>
      <c r="H110" s="711"/>
      <c r="I110" s="724"/>
    </row>
    <row r="111" spans="1:9" s="701" customFormat="1" ht="15" customHeight="1" x14ac:dyDescent="0.2">
      <c r="A111" s="720">
        <v>101</v>
      </c>
      <c r="B111" s="721" t="s">
        <v>919</v>
      </c>
      <c r="C111" s="729"/>
      <c r="D111" s="723"/>
      <c r="E111" s="724"/>
      <c r="F111" s="724"/>
      <c r="G111" s="711"/>
      <c r="H111" s="711"/>
      <c r="I111" s="724"/>
    </row>
    <row r="112" spans="1:9" s="701" customFormat="1" ht="15" customHeight="1" x14ac:dyDescent="0.2">
      <c r="A112" s="720">
        <v>102</v>
      </c>
      <c r="B112" s="721" t="s">
        <v>920</v>
      </c>
      <c r="C112" s="727"/>
      <c r="D112" s="723"/>
      <c r="E112" s="724"/>
      <c r="F112" s="724"/>
      <c r="G112" s="711"/>
      <c r="H112" s="711"/>
      <c r="I112" s="724"/>
    </row>
    <row r="113" spans="1:9" s="701" customFormat="1" ht="15" customHeight="1" x14ac:dyDescent="0.2">
      <c r="A113" s="720">
        <v>103</v>
      </c>
      <c r="B113" s="721" t="s">
        <v>921</v>
      </c>
      <c r="C113" s="729"/>
      <c r="D113" s="723"/>
      <c r="E113" s="724"/>
      <c r="F113" s="724"/>
      <c r="G113" s="711"/>
      <c r="H113" s="711"/>
      <c r="I113" s="724"/>
    </row>
    <row r="114" spans="1:9" s="701" customFormat="1" ht="15" customHeight="1" x14ac:dyDescent="0.2">
      <c r="A114" s="720">
        <v>104</v>
      </c>
      <c r="B114" s="721" t="s">
        <v>922</v>
      </c>
      <c r="C114" s="727"/>
      <c r="D114" s="723"/>
      <c r="E114" s="724"/>
      <c r="F114" s="724"/>
      <c r="G114" s="711"/>
      <c r="H114" s="711"/>
      <c r="I114" s="724"/>
    </row>
    <row r="115" spans="1:9" s="701" customFormat="1" ht="15" customHeight="1" x14ac:dyDescent="0.2">
      <c r="A115" s="720">
        <v>105</v>
      </c>
      <c r="B115" s="721" t="s">
        <v>923</v>
      </c>
      <c r="C115" s="729"/>
      <c r="D115" s="723">
        <v>2000</v>
      </c>
      <c r="E115" s="724"/>
      <c r="F115" s="724"/>
      <c r="G115" s="711"/>
      <c r="H115" s="711"/>
      <c r="I115" s="724"/>
    </row>
    <row r="116" spans="1:9" s="701" customFormat="1" ht="15" customHeight="1" x14ac:dyDescent="0.2">
      <c r="A116" s="720">
        <v>106</v>
      </c>
      <c r="B116" s="721" t="s">
        <v>924</v>
      </c>
      <c r="C116" s="729"/>
      <c r="D116" s="723"/>
      <c r="E116" s="724"/>
      <c r="F116" s="724"/>
      <c r="G116" s="711"/>
      <c r="H116" s="711"/>
      <c r="I116" s="724"/>
    </row>
    <row r="117" spans="1:9" s="701" customFormat="1" ht="15" customHeight="1" x14ac:dyDescent="0.2">
      <c r="A117" s="720">
        <v>107</v>
      </c>
      <c r="B117" s="721" t="s">
        <v>925</v>
      </c>
      <c r="C117" s="729"/>
      <c r="D117" s="723"/>
      <c r="E117" s="724"/>
      <c r="F117" s="724"/>
      <c r="G117" s="711"/>
      <c r="H117" s="711"/>
      <c r="I117" s="724"/>
    </row>
    <row r="118" spans="1:9" s="701" customFormat="1" ht="15" customHeight="1" x14ac:dyDescent="0.2">
      <c r="A118" s="720">
        <v>108</v>
      </c>
      <c r="B118" s="721" t="s">
        <v>926</v>
      </c>
      <c r="C118" s="729"/>
      <c r="D118" s="723"/>
      <c r="E118" s="724"/>
      <c r="F118" s="724"/>
      <c r="G118" s="724"/>
      <c r="H118" s="711"/>
      <c r="I118" s="724"/>
    </row>
    <row r="119" spans="1:9" s="701" customFormat="1" ht="15" customHeight="1" x14ac:dyDescent="0.2">
      <c r="A119" s="720">
        <v>109</v>
      </c>
      <c r="B119" s="721" t="s">
        <v>927</v>
      </c>
      <c r="C119" s="729"/>
      <c r="D119" s="723"/>
      <c r="E119" s="724"/>
      <c r="F119" s="724"/>
      <c r="G119" s="724"/>
      <c r="H119" s="711"/>
      <c r="I119" s="724"/>
    </row>
    <row r="120" spans="1:9" s="701" customFormat="1" ht="15" customHeight="1" x14ac:dyDescent="0.2">
      <c r="A120" s="720">
        <v>110</v>
      </c>
      <c r="B120" s="721" t="s">
        <v>928</v>
      </c>
      <c r="C120" s="729"/>
      <c r="D120" s="723"/>
      <c r="E120" s="724"/>
      <c r="F120" s="724"/>
      <c r="G120" s="724"/>
      <c r="H120" s="711"/>
      <c r="I120" s="724"/>
    </row>
    <row r="121" spans="1:9" s="701" customFormat="1" ht="15" customHeight="1" x14ac:dyDescent="0.2">
      <c r="A121" s="720">
        <v>111</v>
      </c>
      <c r="B121" s="721" t="s">
        <v>929</v>
      </c>
      <c r="C121" s="729"/>
      <c r="D121" s="723"/>
      <c r="E121" s="724"/>
      <c r="F121" s="724"/>
      <c r="G121" s="724"/>
      <c r="H121" s="711"/>
      <c r="I121" s="724"/>
    </row>
    <row r="122" spans="1:9" s="701" customFormat="1" ht="15" customHeight="1" x14ac:dyDescent="0.2">
      <c r="A122" s="720">
        <v>112</v>
      </c>
      <c r="B122" s="721" t="s">
        <v>930</v>
      </c>
      <c r="C122" s="729"/>
      <c r="D122" s="723"/>
      <c r="E122" s="724"/>
      <c r="F122" s="724"/>
      <c r="G122" s="724"/>
      <c r="H122" s="711"/>
      <c r="I122" s="724"/>
    </row>
    <row r="123" spans="1:9" s="701" customFormat="1" ht="15" customHeight="1" x14ac:dyDescent="0.2">
      <c r="A123" s="720">
        <v>113</v>
      </c>
      <c r="B123" s="721" t="s">
        <v>931</v>
      </c>
      <c r="C123" s="729"/>
      <c r="D123" s="723"/>
      <c r="E123" s="724"/>
      <c r="F123" s="724"/>
      <c r="G123" s="724"/>
      <c r="H123" s="711"/>
      <c r="I123" s="724"/>
    </row>
    <row r="124" spans="1:9" s="701" customFormat="1" ht="15" customHeight="1" x14ac:dyDescent="0.2">
      <c r="A124" s="720">
        <v>114</v>
      </c>
      <c r="B124" s="721" t="s">
        <v>932</v>
      </c>
      <c r="C124" s="727"/>
      <c r="D124" s="723">
        <v>3488.6</v>
      </c>
      <c r="E124" s="724"/>
      <c r="F124" s="724"/>
      <c r="G124" s="724"/>
      <c r="H124" s="711"/>
      <c r="I124" s="724"/>
    </row>
    <row r="125" spans="1:9" s="701" customFormat="1" ht="15" customHeight="1" x14ac:dyDescent="0.2">
      <c r="A125" s="720">
        <v>115</v>
      </c>
      <c r="B125" s="721" t="s">
        <v>933</v>
      </c>
      <c r="C125" s="729"/>
      <c r="D125" s="723"/>
      <c r="E125" s="724"/>
      <c r="F125" s="724"/>
      <c r="G125" s="724"/>
      <c r="H125" s="711"/>
      <c r="I125" s="724"/>
    </row>
    <row r="126" spans="1:9" s="701" customFormat="1" ht="15" customHeight="1" x14ac:dyDescent="0.2">
      <c r="A126" s="720">
        <v>116</v>
      </c>
      <c r="B126" s="721" t="s">
        <v>934</v>
      </c>
      <c r="C126" s="729"/>
      <c r="D126" s="723"/>
      <c r="E126" s="724"/>
      <c r="F126" s="724"/>
      <c r="G126" s="724"/>
      <c r="H126" s="711"/>
      <c r="I126" s="724"/>
    </row>
    <row r="127" spans="1:9" s="701" customFormat="1" ht="15" customHeight="1" x14ac:dyDescent="0.2">
      <c r="A127" s="720">
        <v>117</v>
      </c>
      <c r="B127" s="721" t="s">
        <v>935</v>
      </c>
      <c r="C127" s="729"/>
      <c r="D127" s="723"/>
      <c r="E127" s="724"/>
      <c r="F127" s="724"/>
      <c r="G127" s="724"/>
      <c r="H127" s="711"/>
      <c r="I127" s="724"/>
    </row>
    <row r="128" spans="1:9" s="701" customFormat="1" ht="15" customHeight="1" x14ac:dyDescent="0.2">
      <c r="A128" s="720">
        <v>118</v>
      </c>
      <c r="B128" s="721" t="s">
        <v>936</v>
      </c>
      <c r="C128" s="729"/>
      <c r="D128" s="723"/>
      <c r="E128" s="724"/>
      <c r="F128" s="724"/>
      <c r="G128" s="724"/>
      <c r="H128" s="711"/>
      <c r="I128" s="724"/>
    </row>
    <row r="129" spans="1:9" s="701" customFormat="1" ht="15" customHeight="1" x14ac:dyDescent="0.2">
      <c r="A129" s="720">
        <v>119</v>
      </c>
      <c r="B129" s="721" t="s">
        <v>937</v>
      </c>
      <c r="C129" s="727"/>
      <c r="D129" s="723">
        <v>4900</v>
      </c>
      <c r="E129" s="724"/>
      <c r="F129" s="724"/>
      <c r="G129" s="724"/>
      <c r="H129" s="711"/>
      <c r="I129" s="724"/>
    </row>
    <row r="130" spans="1:9" s="701" customFormat="1" ht="15" customHeight="1" x14ac:dyDescent="0.2">
      <c r="A130" s="720">
        <v>120</v>
      </c>
      <c r="B130" s="721" t="s">
        <v>938</v>
      </c>
      <c r="C130" s="729"/>
      <c r="D130" s="723">
        <v>400</v>
      </c>
      <c r="E130" s="724"/>
      <c r="F130" s="724"/>
      <c r="G130" s="724"/>
      <c r="H130" s="711"/>
      <c r="I130" s="724"/>
    </row>
    <row r="131" spans="1:9" s="701" customFormat="1" ht="15" customHeight="1" x14ac:dyDescent="0.2">
      <c r="A131" s="720">
        <v>121</v>
      </c>
      <c r="B131" s="721" t="s">
        <v>939</v>
      </c>
      <c r="C131" s="729"/>
      <c r="D131" s="723">
        <v>19598</v>
      </c>
      <c r="E131" s="724"/>
      <c r="F131" s="724"/>
      <c r="G131" s="724"/>
      <c r="H131" s="711"/>
      <c r="I131" s="724"/>
    </row>
    <row r="132" spans="1:9" s="701" customFormat="1" ht="15" customHeight="1" x14ac:dyDescent="0.2">
      <c r="A132" s="720">
        <v>122</v>
      </c>
      <c r="B132" s="721" t="s">
        <v>940</v>
      </c>
      <c r="C132" s="729"/>
      <c r="D132" s="723"/>
      <c r="E132" s="724"/>
      <c r="F132" s="724"/>
      <c r="G132" s="724"/>
      <c r="H132" s="711"/>
      <c r="I132" s="724"/>
    </row>
    <row r="133" spans="1:9" s="701" customFormat="1" ht="15" customHeight="1" x14ac:dyDescent="0.2">
      <c r="A133" s="720">
        <v>123</v>
      </c>
      <c r="B133" s="721" t="s">
        <v>941</v>
      </c>
      <c r="C133" s="729"/>
      <c r="D133" s="723"/>
      <c r="E133" s="724"/>
      <c r="F133" s="724"/>
      <c r="G133" s="724"/>
      <c r="H133" s="711"/>
      <c r="I133" s="724"/>
    </row>
    <row r="134" spans="1:9" s="701" customFormat="1" ht="15" customHeight="1" x14ac:dyDescent="0.2">
      <c r="A134" s="720">
        <v>124</v>
      </c>
      <c r="B134" s="721" t="s">
        <v>942</v>
      </c>
      <c r="C134" s="727"/>
      <c r="D134" s="723">
        <v>775.64</v>
      </c>
      <c r="E134" s="724"/>
      <c r="F134" s="724"/>
      <c r="G134" s="724"/>
      <c r="H134" s="711"/>
      <c r="I134" s="724"/>
    </row>
    <row r="135" spans="1:9" s="701" customFormat="1" ht="15" customHeight="1" x14ac:dyDescent="0.2">
      <c r="A135" s="720">
        <v>125</v>
      </c>
      <c r="B135" s="721" t="s">
        <v>943</v>
      </c>
      <c r="C135" s="727"/>
      <c r="D135" s="723"/>
      <c r="E135" s="724"/>
      <c r="F135" s="724"/>
      <c r="G135" s="724"/>
      <c r="H135" s="711"/>
      <c r="I135" s="724"/>
    </row>
    <row r="136" spans="1:9" s="701" customFormat="1" ht="15" customHeight="1" x14ac:dyDescent="0.2">
      <c r="A136" s="720">
        <v>126</v>
      </c>
      <c r="B136" s="721" t="s">
        <v>944</v>
      </c>
      <c r="C136" s="727"/>
      <c r="D136" s="723"/>
      <c r="E136" s="724"/>
      <c r="F136" s="724"/>
      <c r="G136" s="724"/>
      <c r="H136" s="711"/>
      <c r="I136" s="724"/>
    </row>
    <row r="137" spans="1:9" s="701" customFormat="1" ht="15" customHeight="1" x14ac:dyDescent="0.2">
      <c r="A137" s="720">
        <v>127</v>
      </c>
      <c r="B137" s="721" t="s">
        <v>945</v>
      </c>
      <c r="C137" s="727"/>
      <c r="D137" s="723">
        <v>360.8</v>
      </c>
      <c r="E137" s="724"/>
      <c r="F137" s="724"/>
      <c r="G137" s="724"/>
      <c r="H137" s="711"/>
      <c r="I137" s="724"/>
    </row>
    <row r="138" spans="1:9" s="701" customFormat="1" ht="15" customHeight="1" x14ac:dyDescent="0.2">
      <c r="A138" s="720">
        <v>128</v>
      </c>
      <c r="B138" s="721" t="s">
        <v>946</v>
      </c>
      <c r="C138" s="729"/>
      <c r="D138" s="723"/>
      <c r="E138" s="724"/>
      <c r="F138" s="724"/>
      <c r="G138" s="724"/>
      <c r="H138" s="711"/>
      <c r="I138" s="724"/>
    </row>
    <row r="139" spans="1:9" s="701" customFormat="1" ht="15" customHeight="1" x14ac:dyDescent="0.2">
      <c r="A139" s="720">
        <v>129</v>
      </c>
      <c r="B139" s="721" t="s">
        <v>947</v>
      </c>
      <c r="C139" s="729"/>
      <c r="D139" s="723"/>
      <c r="E139" s="724"/>
      <c r="F139" s="724"/>
      <c r="G139" s="724"/>
      <c r="H139" s="711"/>
      <c r="I139" s="724"/>
    </row>
    <row r="140" spans="1:9" s="701" customFormat="1" ht="15" customHeight="1" x14ac:dyDescent="0.2">
      <c r="A140" s="720">
        <v>130</v>
      </c>
      <c r="B140" s="721" t="s">
        <v>948</v>
      </c>
      <c r="C140" s="729"/>
      <c r="D140" s="723">
        <v>1700</v>
      </c>
      <c r="E140" s="724"/>
      <c r="F140" s="724"/>
      <c r="G140" s="724"/>
      <c r="H140" s="711"/>
      <c r="I140" s="724"/>
    </row>
    <row r="141" spans="1:9" s="701" customFormat="1" ht="15" customHeight="1" x14ac:dyDescent="0.2">
      <c r="A141" s="720">
        <v>131</v>
      </c>
      <c r="B141" s="721" t="s">
        <v>949</v>
      </c>
      <c r="C141" s="732"/>
      <c r="D141" s="723"/>
      <c r="E141" s="724"/>
      <c r="F141" s="724"/>
      <c r="G141" s="724"/>
      <c r="H141" s="711"/>
      <c r="I141" s="724"/>
    </row>
    <row r="142" spans="1:9" s="701" customFormat="1" ht="15" customHeight="1" x14ac:dyDescent="0.2">
      <c r="A142" s="720">
        <v>132</v>
      </c>
      <c r="B142" s="721" t="s">
        <v>950</v>
      </c>
      <c r="C142" s="730"/>
      <c r="D142" s="723"/>
      <c r="E142" s="724"/>
      <c r="F142" s="724"/>
      <c r="G142" s="724"/>
      <c r="H142" s="711"/>
      <c r="I142" s="724"/>
    </row>
    <row r="143" spans="1:9" s="701" customFormat="1" ht="15" customHeight="1" x14ac:dyDescent="0.2">
      <c r="A143" s="720">
        <v>133</v>
      </c>
      <c r="B143" s="721" t="s">
        <v>951</v>
      </c>
      <c r="C143" s="730"/>
      <c r="D143" s="723"/>
      <c r="E143" s="724"/>
      <c r="F143" s="724"/>
      <c r="G143" s="724"/>
      <c r="H143" s="711"/>
      <c r="I143" s="724"/>
    </row>
    <row r="144" spans="1:9" s="701" customFormat="1" ht="15" customHeight="1" x14ac:dyDescent="0.2">
      <c r="A144" s="720">
        <v>134</v>
      </c>
      <c r="B144" s="721" t="s">
        <v>952</v>
      </c>
      <c r="C144" s="730"/>
      <c r="D144" s="723">
        <v>6940.43</v>
      </c>
      <c r="E144" s="724"/>
      <c r="F144" s="724"/>
      <c r="G144" s="724"/>
      <c r="H144" s="711"/>
      <c r="I144" s="724"/>
    </row>
    <row r="145" spans="1:10" s="701" customFormat="1" ht="15" customHeight="1" x14ac:dyDescent="0.2">
      <c r="A145" s="720">
        <v>135</v>
      </c>
      <c r="B145" s="733" t="s">
        <v>953</v>
      </c>
      <c r="C145" s="730"/>
      <c r="D145" s="723"/>
      <c r="E145" s="724"/>
      <c r="F145" s="724"/>
      <c r="G145" s="724"/>
      <c r="H145" s="711"/>
      <c r="I145" s="724"/>
    </row>
    <row r="146" spans="1:10" s="701" customFormat="1" ht="15" customHeight="1" x14ac:dyDescent="0.2">
      <c r="A146" s="720">
        <v>136</v>
      </c>
      <c r="B146" s="733" t="s">
        <v>954</v>
      </c>
      <c r="C146" s="730"/>
      <c r="D146" s="723"/>
      <c r="E146" s="724"/>
      <c r="F146" s="724"/>
      <c r="G146" s="724"/>
      <c r="H146" s="711"/>
      <c r="I146" s="724"/>
    </row>
    <row r="147" spans="1:10" s="701" customFormat="1" ht="15" customHeight="1" x14ac:dyDescent="0.2">
      <c r="A147" s="720">
        <v>137</v>
      </c>
      <c r="B147" s="733" t="s">
        <v>955</v>
      </c>
      <c r="C147" s="730"/>
      <c r="D147" s="723"/>
      <c r="E147" s="724"/>
      <c r="F147" s="724"/>
      <c r="G147" s="724"/>
      <c r="H147" s="711"/>
      <c r="I147" s="724"/>
    </row>
    <row r="148" spans="1:10" s="701" customFormat="1" ht="15" customHeight="1" x14ac:dyDescent="0.2">
      <c r="A148" s="720">
        <v>138</v>
      </c>
      <c r="B148" s="733" t="s">
        <v>956</v>
      </c>
      <c r="C148" s="727"/>
      <c r="D148" s="723">
        <v>5451</v>
      </c>
      <c r="E148" s="724"/>
      <c r="F148" s="724"/>
      <c r="G148" s="724"/>
      <c r="H148" s="711"/>
      <c r="I148" s="724"/>
    </row>
    <row r="149" spans="1:10" s="701" customFormat="1" ht="15" customHeight="1" x14ac:dyDescent="0.2">
      <c r="A149" s="720">
        <v>139</v>
      </c>
      <c r="B149" s="733" t="s">
        <v>957</v>
      </c>
      <c r="C149" s="727"/>
      <c r="D149" s="723">
        <v>694.25</v>
      </c>
      <c r="E149" s="724"/>
      <c r="F149" s="724"/>
      <c r="G149" s="724"/>
      <c r="H149" s="711"/>
      <c r="I149" s="724"/>
    </row>
    <row r="150" spans="1:10" s="701" customFormat="1" ht="15" customHeight="1" x14ac:dyDescent="0.2">
      <c r="A150" s="720">
        <v>140</v>
      </c>
      <c r="B150" s="721" t="s">
        <v>958</v>
      </c>
      <c r="C150" s="730"/>
      <c r="D150" s="723">
        <v>5046.74</v>
      </c>
      <c r="E150" s="724"/>
      <c r="F150" s="724"/>
      <c r="G150" s="724"/>
      <c r="H150" s="711"/>
      <c r="I150" s="724"/>
    </row>
    <row r="151" spans="1:10" s="701" customFormat="1" ht="15" customHeight="1" x14ac:dyDescent="0.2">
      <c r="A151" s="720">
        <v>141</v>
      </c>
      <c r="B151" s="733" t="s">
        <v>959</v>
      </c>
      <c r="C151" s="734"/>
      <c r="D151" s="725">
        <v>7379.19</v>
      </c>
      <c r="E151" s="724"/>
      <c r="F151" s="724"/>
      <c r="G151" s="724"/>
      <c r="H151" s="711"/>
      <c r="I151" s="724"/>
    </row>
    <row r="152" spans="1:10" s="701" customFormat="1" ht="15" customHeight="1" x14ac:dyDescent="0.2">
      <c r="A152" s="735">
        <v>142</v>
      </c>
      <c r="B152" s="733" t="s">
        <v>960</v>
      </c>
      <c r="C152" s="734"/>
      <c r="D152" s="725">
        <v>3932.87</v>
      </c>
      <c r="E152" s="724"/>
      <c r="F152" s="724"/>
      <c r="G152" s="724"/>
      <c r="H152" s="711"/>
      <c r="I152" s="724"/>
    </row>
    <row r="153" spans="1:10" s="701" customFormat="1" ht="15" customHeight="1" x14ac:dyDescent="0.2">
      <c r="A153" s="720">
        <v>143</v>
      </c>
      <c r="B153" s="721" t="s">
        <v>961</v>
      </c>
      <c r="C153" s="727"/>
      <c r="D153" s="723"/>
      <c r="E153" s="724"/>
      <c r="F153" s="724"/>
      <c r="G153" s="724"/>
      <c r="H153" s="711"/>
      <c r="I153" s="724"/>
    </row>
    <row r="154" spans="1:10" s="701" customFormat="1" ht="15" customHeight="1" x14ac:dyDescent="0.2">
      <c r="A154" s="735">
        <v>144</v>
      </c>
      <c r="B154" s="721" t="s">
        <v>962</v>
      </c>
      <c r="C154" s="730"/>
      <c r="D154" s="723"/>
      <c r="E154" s="724"/>
      <c r="F154" s="724"/>
      <c r="G154" s="724"/>
      <c r="H154" s="711"/>
      <c r="I154" s="724"/>
    </row>
    <row r="155" spans="1:10" s="701" customFormat="1" ht="15" customHeight="1" x14ac:dyDescent="0.2">
      <c r="A155" s="720">
        <v>145</v>
      </c>
      <c r="B155" s="721" t="s">
        <v>963</v>
      </c>
      <c r="C155" s="730"/>
      <c r="D155" s="723"/>
      <c r="E155" s="724"/>
      <c r="F155" s="724"/>
      <c r="G155" s="724"/>
      <c r="H155" s="711"/>
      <c r="I155" s="724"/>
    </row>
    <row r="156" spans="1:10" s="701" customFormat="1" ht="15" customHeight="1" x14ac:dyDescent="0.2">
      <c r="A156" s="735">
        <v>146</v>
      </c>
      <c r="B156" s="721" t="s">
        <v>964</v>
      </c>
      <c r="C156" s="730"/>
      <c r="D156" s="723"/>
      <c r="E156" s="724"/>
      <c r="F156" s="724"/>
      <c r="G156" s="724"/>
      <c r="H156" s="711"/>
      <c r="I156" s="724"/>
    </row>
    <row r="157" spans="1:10" s="701" customFormat="1" ht="15" customHeight="1" x14ac:dyDescent="0.2">
      <c r="A157" s="720">
        <v>147</v>
      </c>
      <c r="B157" s="721" t="s">
        <v>965</v>
      </c>
      <c r="C157" s="730"/>
      <c r="D157" s="723">
        <v>1754.02</v>
      </c>
      <c r="E157" s="724"/>
      <c r="F157" s="724"/>
      <c r="G157" s="724"/>
      <c r="H157" s="711"/>
      <c r="I157" s="724"/>
    </row>
    <row r="158" spans="1:10" ht="7.5" customHeight="1" x14ac:dyDescent="0.2">
      <c r="A158" s="736"/>
      <c r="B158" s="737"/>
      <c r="C158" s="724"/>
      <c r="D158" s="724"/>
      <c r="E158" s="724"/>
      <c r="F158" s="724"/>
      <c r="G158" s="724"/>
      <c r="H158" s="724"/>
      <c r="I158" s="724"/>
      <c r="J158" s="711"/>
    </row>
    <row r="159" spans="1:10" ht="15" customHeight="1" x14ac:dyDescent="0.2">
      <c r="A159" s="738" t="s">
        <v>966</v>
      </c>
      <c r="B159" s="738"/>
      <c r="C159" s="738"/>
      <c r="D159" s="739">
        <f>SUM(D11:D157)</f>
        <v>693808.12000000011</v>
      </c>
      <c r="E159" s="724"/>
      <c r="F159" s="724"/>
      <c r="G159" s="724"/>
      <c r="H159" s="724"/>
      <c r="I159" s="724"/>
      <c r="J159" s="711"/>
    </row>
    <row r="160" spans="1:10" ht="15" customHeight="1" x14ac:dyDescent="0.2">
      <c r="A160" s="736"/>
      <c r="B160" s="737"/>
      <c r="C160" s="724"/>
      <c r="D160" s="724"/>
      <c r="E160" s="724"/>
      <c r="F160" s="724"/>
      <c r="G160" s="724"/>
      <c r="H160" s="724"/>
      <c r="I160" s="724"/>
      <c r="J160" s="711"/>
    </row>
    <row r="161" spans="1:10" ht="15" customHeight="1" x14ac:dyDescent="0.2">
      <c r="A161" s="736"/>
      <c r="B161" s="737"/>
      <c r="C161" s="724"/>
      <c r="D161" s="724"/>
      <c r="E161" s="724"/>
      <c r="F161" s="724"/>
      <c r="G161" s="724"/>
      <c r="H161" s="724"/>
      <c r="I161" s="724"/>
      <c r="J161" s="711"/>
    </row>
    <row r="162" spans="1:10" ht="15" customHeight="1" x14ac:dyDescent="0.2">
      <c r="A162" s="736"/>
      <c r="B162" s="737"/>
      <c r="C162" s="724"/>
      <c r="D162" s="724"/>
      <c r="E162" s="724"/>
      <c r="F162" s="724"/>
      <c r="G162" s="724"/>
      <c r="H162" s="724"/>
      <c r="I162" s="724"/>
      <c r="J162" s="711"/>
    </row>
    <row r="163" spans="1:10" ht="15" customHeight="1" x14ac:dyDescent="0.2">
      <c r="A163" s="736"/>
      <c r="B163" s="737"/>
      <c r="C163" s="694" t="s">
        <v>5</v>
      </c>
      <c r="D163" s="694"/>
      <c r="E163" s="740"/>
      <c r="F163" s="724"/>
      <c r="G163" s="724"/>
      <c r="H163" s="724"/>
      <c r="I163" s="724"/>
      <c r="J163" s="711"/>
    </row>
    <row r="164" spans="1:10" ht="15" customHeight="1" x14ac:dyDescent="0.2">
      <c r="A164" s="736"/>
      <c r="B164" s="737"/>
      <c r="C164" s="724"/>
      <c r="D164" s="724"/>
      <c r="E164" s="724"/>
      <c r="F164" s="724"/>
      <c r="G164" s="724"/>
      <c r="H164" s="724"/>
      <c r="I164" s="724"/>
      <c r="J164" s="711"/>
    </row>
    <row r="165" spans="1:10" ht="16.5" customHeight="1" x14ac:dyDescent="0.2">
      <c r="A165" s="741" t="s">
        <v>6</v>
      </c>
      <c r="B165" s="741"/>
      <c r="C165" s="696" t="s">
        <v>808</v>
      </c>
      <c r="D165" s="696"/>
      <c r="E165" s="724"/>
      <c r="F165" s="724"/>
      <c r="G165" s="724"/>
      <c r="H165" s="724"/>
      <c r="I165" s="724"/>
      <c r="J165" s="711"/>
    </row>
    <row r="166" spans="1:10" ht="16.5" customHeight="1" x14ac:dyDescent="0.2">
      <c r="A166" s="742" t="s">
        <v>7</v>
      </c>
      <c r="B166" s="742"/>
      <c r="C166" s="696" t="s">
        <v>809</v>
      </c>
      <c r="D166" s="696"/>
      <c r="E166" s="724"/>
      <c r="F166" s="724"/>
      <c r="G166" s="724"/>
      <c r="H166" s="724"/>
      <c r="I166" s="724"/>
      <c r="J166" s="711"/>
    </row>
    <row r="167" spans="1:10" ht="16.5" customHeight="1" x14ac:dyDescent="0.2">
      <c r="A167" s="742" t="s">
        <v>8</v>
      </c>
      <c r="B167" s="742"/>
      <c r="C167" s="696" t="s">
        <v>810</v>
      </c>
      <c r="D167" s="696"/>
      <c r="E167" s="724"/>
      <c r="F167" s="724"/>
      <c r="G167" s="724"/>
      <c r="H167" s="724"/>
      <c r="I167" s="724"/>
      <c r="J167" s="711"/>
    </row>
    <row r="168" spans="1:10" ht="16.5" customHeight="1" x14ac:dyDescent="0.2">
      <c r="A168" s="742" t="s">
        <v>9</v>
      </c>
      <c r="B168" s="742"/>
      <c r="C168" s="697" t="s">
        <v>811</v>
      </c>
      <c r="D168" s="697"/>
      <c r="E168" s="724"/>
      <c r="F168" s="724"/>
      <c r="G168" s="724"/>
      <c r="H168" s="711"/>
      <c r="I168" s="711"/>
      <c r="J168" s="724"/>
    </row>
    <row r="169" spans="1:10" ht="15" customHeight="1" x14ac:dyDescent="0.2"/>
    <row r="170" spans="1:10" ht="15" customHeight="1" x14ac:dyDescent="0.2"/>
    <row r="171" spans="1:10" ht="15" customHeight="1" x14ac:dyDescent="0.2"/>
    <row r="172" spans="1:10" ht="15" customHeight="1" x14ac:dyDescent="0.2"/>
    <row r="173" spans="1:10" ht="15" customHeight="1" x14ac:dyDescent="0.2"/>
    <row r="174" spans="1:10" ht="15" customHeight="1" x14ac:dyDescent="0.2"/>
    <row r="175" spans="1:10" ht="15" customHeight="1" x14ac:dyDescent="0.2"/>
    <row r="176" spans="1:10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sheetProtection password="CC4F" sheet="1" objects="1" scenarios="1"/>
  <mergeCells count="12">
    <mergeCell ref="A166:B166"/>
    <mergeCell ref="C166:D166"/>
    <mergeCell ref="A167:B167"/>
    <mergeCell ref="C167:D167"/>
    <mergeCell ref="A168:B168"/>
    <mergeCell ref="C168:D168"/>
    <mergeCell ref="B2:C2"/>
    <mergeCell ref="B3:C3"/>
    <mergeCell ref="A159:C159"/>
    <mergeCell ref="C163:D163"/>
    <mergeCell ref="A165:B165"/>
    <mergeCell ref="C165:D165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G1" zoomScale="90" zoomScaleNormal="90" workbookViewId="0">
      <selection activeCell="M11" sqref="M11:M54"/>
    </sheetView>
  </sheetViews>
  <sheetFormatPr defaultRowHeight="11.25" x14ac:dyDescent="0.2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 x14ac:dyDescent="0.25"/>
    <row r="2" spans="1:18" ht="12" thickBot="1" x14ac:dyDescent="0.25">
      <c r="E2" s="22" t="s">
        <v>30</v>
      </c>
      <c r="J2" s="23" t="s">
        <v>0</v>
      </c>
      <c r="K2" s="24" t="s">
        <v>1</v>
      </c>
    </row>
    <row r="3" spans="1:18" ht="12" thickBot="1" x14ac:dyDescent="0.25">
      <c r="E3" s="25" t="s">
        <v>31</v>
      </c>
      <c r="J3" s="23" t="s">
        <v>2</v>
      </c>
      <c r="K3" s="24">
        <v>2025</v>
      </c>
    </row>
    <row r="4" spans="1:18" ht="12" thickBot="1" x14ac:dyDescent="0.25">
      <c r="J4" s="26" t="s">
        <v>3</v>
      </c>
      <c r="K4" s="27" t="s">
        <v>733</v>
      </c>
    </row>
    <row r="8" spans="1:18" x14ac:dyDescent="0.2">
      <c r="A8" s="28"/>
      <c r="B8" s="29" t="s">
        <v>32</v>
      </c>
      <c r="C8" s="30"/>
      <c r="D8" s="529" t="s">
        <v>33</v>
      </c>
      <c r="E8" s="529"/>
      <c r="F8" s="529"/>
      <c r="G8" s="529"/>
      <c r="H8" s="529"/>
      <c r="I8" s="529"/>
      <c r="J8" s="529"/>
      <c r="K8" s="529"/>
      <c r="L8" s="31"/>
      <c r="M8" s="32"/>
      <c r="N8" s="32"/>
      <c r="O8" s="32"/>
      <c r="P8" s="32"/>
      <c r="Q8" s="32"/>
      <c r="R8" s="32"/>
    </row>
    <row r="9" spans="1:18" x14ac:dyDescent="0.2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 x14ac:dyDescent="0.2">
      <c r="A10" s="33" t="s">
        <v>34</v>
      </c>
      <c r="B10" s="33" t="s">
        <v>35</v>
      </c>
      <c r="C10" s="33" t="s">
        <v>36</v>
      </c>
      <c r="D10" s="34" t="s">
        <v>37</v>
      </c>
      <c r="E10" s="35" t="s">
        <v>38</v>
      </c>
      <c r="F10" s="35" t="s">
        <v>39</v>
      </c>
      <c r="G10" s="35" t="s">
        <v>40</v>
      </c>
      <c r="H10" s="35" t="s">
        <v>41</v>
      </c>
      <c r="I10" s="35" t="s">
        <v>42</v>
      </c>
      <c r="J10" s="35" t="s">
        <v>43</v>
      </c>
      <c r="K10" s="35" t="s">
        <v>44</v>
      </c>
      <c r="L10" s="36" t="s">
        <v>45</v>
      </c>
      <c r="M10" s="36" t="s">
        <v>46</v>
      </c>
      <c r="N10" s="33" t="s">
        <v>47</v>
      </c>
      <c r="O10" s="33" t="s">
        <v>48</v>
      </c>
      <c r="P10" s="33" t="s">
        <v>49</v>
      </c>
      <c r="Q10" s="36" t="s">
        <v>50</v>
      </c>
      <c r="R10" s="33" t="s">
        <v>51</v>
      </c>
    </row>
    <row r="11" spans="1:18" ht="18" customHeight="1" x14ac:dyDescent="0.2">
      <c r="A11" s="37">
        <v>1</v>
      </c>
      <c r="B11" s="38" t="s">
        <v>52</v>
      </c>
      <c r="C11" s="39">
        <v>43133</v>
      </c>
      <c r="D11" s="40" t="s">
        <v>53</v>
      </c>
      <c r="E11" s="41" t="s">
        <v>54</v>
      </c>
      <c r="F11" s="42">
        <v>74077001059</v>
      </c>
      <c r="G11" s="43">
        <v>393053</v>
      </c>
      <c r="H11" s="44" t="s">
        <v>55</v>
      </c>
      <c r="I11" s="45" t="s">
        <v>56</v>
      </c>
      <c r="J11" s="44" t="s">
        <v>57</v>
      </c>
      <c r="K11" s="54" t="s">
        <v>58</v>
      </c>
      <c r="L11" s="533" t="s">
        <v>59</v>
      </c>
      <c r="M11" s="493">
        <v>45983</v>
      </c>
      <c r="N11" s="493"/>
      <c r="O11" s="48"/>
      <c r="P11" s="49"/>
      <c r="Q11" s="50"/>
      <c r="R11" s="46"/>
    </row>
    <row r="12" spans="1:18" ht="17.25" customHeight="1" x14ac:dyDescent="0.2">
      <c r="A12" s="37">
        <v>2</v>
      </c>
      <c r="B12" s="38" t="s">
        <v>52</v>
      </c>
      <c r="C12" s="39">
        <v>43133</v>
      </c>
      <c r="D12" s="51" t="s">
        <v>53</v>
      </c>
      <c r="E12" s="41" t="s">
        <v>54</v>
      </c>
      <c r="F12" s="42">
        <v>74077001077</v>
      </c>
      <c r="G12" s="43">
        <v>393052</v>
      </c>
      <c r="H12" s="44" t="s">
        <v>55</v>
      </c>
      <c r="I12" s="45" t="s">
        <v>60</v>
      </c>
      <c r="J12" s="44" t="s">
        <v>57</v>
      </c>
      <c r="K12" s="54" t="s">
        <v>58</v>
      </c>
      <c r="L12" s="534"/>
      <c r="M12" s="493">
        <v>45988</v>
      </c>
      <c r="N12" s="493"/>
      <c r="O12" s="48"/>
      <c r="P12" s="49"/>
      <c r="Q12" s="50"/>
      <c r="R12" s="46"/>
    </row>
    <row r="13" spans="1:18" ht="24" customHeight="1" x14ac:dyDescent="0.2">
      <c r="A13" s="37">
        <v>3</v>
      </c>
      <c r="B13" s="38" t="s">
        <v>61</v>
      </c>
      <c r="C13" s="39">
        <v>36969</v>
      </c>
      <c r="D13" s="46" t="s">
        <v>62</v>
      </c>
      <c r="E13" s="44" t="s">
        <v>63</v>
      </c>
      <c r="F13" s="44" t="s">
        <v>64</v>
      </c>
      <c r="G13" s="44"/>
      <c r="H13" s="44" t="s">
        <v>55</v>
      </c>
      <c r="I13" s="44" t="s">
        <v>684</v>
      </c>
      <c r="J13" s="44" t="s">
        <v>57</v>
      </c>
      <c r="K13" s="54" t="s">
        <v>58</v>
      </c>
      <c r="L13" s="488">
        <v>500</v>
      </c>
      <c r="M13" s="493">
        <v>45986</v>
      </c>
      <c r="N13" s="493"/>
      <c r="O13" s="48"/>
      <c r="P13" s="489"/>
      <c r="Q13" s="50"/>
      <c r="R13" s="46"/>
    </row>
    <row r="14" spans="1:18" x14ac:dyDescent="0.2">
      <c r="A14" s="37">
        <v>4</v>
      </c>
      <c r="B14" s="38"/>
      <c r="C14" s="39">
        <v>42410</v>
      </c>
      <c r="D14" s="46" t="s">
        <v>66</v>
      </c>
      <c r="E14" s="52" t="s">
        <v>67</v>
      </c>
      <c r="F14" s="44">
        <v>42753</v>
      </c>
      <c r="G14" s="43">
        <v>346272</v>
      </c>
      <c r="H14" s="44" t="s">
        <v>55</v>
      </c>
      <c r="I14" s="53" t="s">
        <v>68</v>
      </c>
      <c r="J14" s="44" t="s">
        <v>69</v>
      </c>
      <c r="K14" s="54" t="s">
        <v>70</v>
      </c>
      <c r="L14" s="530"/>
      <c r="M14" s="493">
        <v>45986</v>
      </c>
      <c r="N14" s="47"/>
      <c r="O14" s="48"/>
      <c r="P14" s="49"/>
      <c r="Q14" s="50"/>
      <c r="R14" s="46"/>
    </row>
    <row r="15" spans="1:18" x14ac:dyDescent="0.2">
      <c r="A15" s="37">
        <v>5</v>
      </c>
      <c r="B15" s="38" t="s">
        <v>65</v>
      </c>
      <c r="C15" s="39">
        <v>42917</v>
      </c>
      <c r="D15" s="46" t="s">
        <v>66</v>
      </c>
      <c r="E15" s="52" t="s">
        <v>71</v>
      </c>
      <c r="F15" s="44">
        <v>48998</v>
      </c>
      <c r="G15" s="43">
        <v>382512</v>
      </c>
      <c r="H15" s="44" t="s">
        <v>55</v>
      </c>
      <c r="I15" s="53" t="s">
        <v>72</v>
      </c>
      <c r="J15" s="44" t="s">
        <v>69</v>
      </c>
      <c r="K15" s="54" t="s">
        <v>70</v>
      </c>
      <c r="L15" s="531"/>
      <c r="M15" s="493">
        <v>45986</v>
      </c>
      <c r="N15" s="47"/>
      <c r="O15" s="48"/>
      <c r="P15" s="49"/>
      <c r="Q15" s="50"/>
      <c r="R15" s="46"/>
    </row>
    <row r="16" spans="1:18" x14ac:dyDescent="0.2">
      <c r="A16" s="37">
        <v>6</v>
      </c>
      <c r="B16" s="38" t="s">
        <v>65</v>
      </c>
      <c r="C16" s="39">
        <v>44409</v>
      </c>
      <c r="D16" s="46" t="s">
        <v>66</v>
      </c>
      <c r="E16" s="52" t="s">
        <v>71</v>
      </c>
      <c r="F16" s="44">
        <v>49326</v>
      </c>
      <c r="G16" s="43">
        <v>370786</v>
      </c>
      <c r="H16" s="44" t="s">
        <v>55</v>
      </c>
      <c r="I16" s="53" t="s">
        <v>73</v>
      </c>
      <c r="J16" s="44" t="s">
        <v>69</v>
      </c>
      <c r="K16" s="54" t="s">
        <v>70</v>
      </c>
      <c r="L16" s="532"/>
      <c r="M16" s="493">
        <v>45986</v>
      </c>
      <c r="N16" s="47"/>
      <c r="O16" s="48"/>
      <c r="P16" s="49"/>
      <c r="Q16" s="50"/>
      <c r="R16" s="46"/>
    </row>
    <row r="17" spans="1:18" ht="12.75" customHeight="1" x14ac:dyDescent="0.2">
      <c r="A17" s="37">
        <v>7</v>
      </c>
      <c r="B17" s="38" t="s">
        <v>78</v>
      </c>
      <c r="C17" s="56">
        <v>42948</v>
      </c>
      <c r="D17" s="46" t="s">
        <v>79</v>
      </c>
      <c r="E17" s="44" t="s">
        <v>80</v>
      </c>
      <c r="F17" s="44" t="s">
        <v>81</v>
      </c>
      <c r="G17" s="44">
        <v>376765</v>
      </c>
      <c r="H17" s="44" t="s">
        <v>55</v>
      </c>
      <c r="I17" s="57" t="s">
        <v>75</v>
      </c>
      <c r="J17" s="44" t="s">
        <v>57</v>
      </c>
      <c r="K17" s="46" t="s">
        <v>58</v>
      </c>
      <c r="L17" s="535" t="s">
        <v>59</v>
      </c>
      <c r="M17" s="493">
        <v>45988</v>
      </c>
      <c r="N17" s="493"/>
      <c r="O17" s="58" t="s">
        <v>77</v>
      </c>
      <c r="P17" s="59" t="s">
        <v>77</v>
      </c>
      <c r="Q17" s="50"/>
      <c r="R17" s="46"/>
    </row>
    <row r="18" spans="1:18" x14ac:dyDescent="0.2">
      <c r="A18" s="37">
        <v>8</v>
      </c>
      <c r="B18" s="38" t="s">
        <v>82</v>
      </c>
      <c r="C18" s="46"/>
      <c r="D18" s="46" t="s">
        <v>83</v>
      </c>
      <c r="E18" s="46" t="s">
        <v>84</v>
      </c>
      <c r="F18" s="44" t="s">
        <v>85</v>
      </c>
      <c r="G18" s="44">
        <v>407408</v>
      </c>
      <c r="H18" s="44" t="s">
        <v>55</v>
      </c>
      <c r="I18" s="44" t="s">
        <v>86</v>
      </c>
      <c r="J18" s="44" t="s">
        <v>57</v>
      </c>
      <c r="K18" s="46" t="s">
        <v>58</v>
      </c>
      <c r="L18" s="536"/>
      <c r="M18" s="493">
        <v>45983</v>
      </c>
      <c r="N18" s="493"/>
      <c r="O18" s="60" t="s">
        <v>77</v>
      </c>
      <c r="P18" s="59"/>
      <c r="Q18" s="50"/>
      <c r="R18" s="46"/>
    </row>
    <row r="19" spans="1:18" x14ac:dyDescent="0.2">
      <c r="A19" s="37">
        <v>9</v>
      </c>
      <c r="B19" s="38" t="s">
        <v>82</v>
      </c>
      <c r="C19" s="46"/>
      <c r="D19" s="46" t="s">
        <v>178</v>
      </c>
      <c r="E19" s="44" t="s">
        <v>179</v>
      </c>
      <c r="F19" s="44">
        <v>400929</v>
      </c>
      <c r="G19" s="44"/>
      <c r="H19" s="44" t="s">
        <v>55</v>
      </c>
      <c r="I19" s="61" t="s">
        <v>72</v>
      </c>
      <c r="J19" s="44" t="s">
        <v>57</v>
      </c>
      <c r="K19" s="46" t="s">
        <v>87</v>
      </c>
      <c r="L19" s="536"/>
      <c r="M19" s="493">
        <v>45983</v>
      </c>
      <c r="N19" s="493"/>
      <c r="O19" s="48"/>
      <c r="P19" s="49"/>
      <c r="Q19" s="50"/>
      <c r="R19" s="46"/>
    </row>
    <row r="20" spans="1:18" x14ac:dyDescent="0.2">
      <c r="A20" s="37">
        <v>10</v>
      </c>
      <c r="B20" s="62" t="s">
        <v>88</v>
      </c>
      <c r="C20" s="46" t="s">
        <v>77</v>
      </c>
      <c r="D20" s="46" t="s">
        <v>89</v>
      </c>
      <c r="E20" s="52" t="s">
        <v>90</v>
      </c>
      <c r="F20" s="44" t="s">
        <v>74</v>
      </c>
      <c r="G20" s="43">
        <v>417138</v>
      </c>
      <c r="H20" s="44" t="s">
        <v>55</v>
      </c>
      <c r="I20" s="63" t="s">
        <v>91</v>
      </c>
      <c r="J20" s="44" t="s">
        <v>57</v>
      </c>
      <c r="K20" s="46" t="s">
        <v>58</v>
      </c>
      <c r="L20" s="536"/>
      <c r="M20" s="493">
        <v>45983</v>
      </c>
      <c r="N20" s="493"/>
      <c r="O20" s="48"/>
      <c r="P20" s="49"/>
      <c r="Q20" s="50"/>
      <c r="R20" s="46"/>
    </row>
    <row r="21" spans="1:18" x14ac:dyDescent="0.2">
      <c r="A21" s="37">
        <v>11</v>
      </c>
      <c r="B21" s="62" t="s">
        <v>88</v>
      </c>
      <c r="C21" s="46" t="s">
        <v>77</v>
      </c>
      <c r="D21" s="44" t="s">
        <v>89</v>
      </c>
      <c r="E21" s="52" t="s">
        <v>90</v>
      </c>
      <c r="F21" s="64" t="s">
        <v>74</v>
      </c>
      <c r="G21" s="65">
        <v>417065</v>
      </c>
      <c r="H21" s="44" t="s">
        <v>55</v>
      </c>
      <c r="I21" s="53" t="s">
        <v>91</v>
      </c>
      <c r="J21" s="44" t="s">
        <v>57</v>
      </c>
      <c r="K21" s="46" t="s">
        <v>58</v>
      </c>
      <c r="L21" s="536"/>
      <c r="M21" s="493">
        <v>45983</v>
      </c>
      <c r="N21" s="493"/>
      <c r="O21" s="48"/>
      <c r="P21" s="49"/>
      <c r="Q21" s="50"/>
      <c r="R21" s="46"/>
    </row>
    <row r="22" spans="1:18" ht="11.25" customHeight="1" x14ac:dyDescent="0.2">
      <c r="A22" s="37">
        <v>12</v>
      </c>
      <c r="B22" s="62" t="s">
        <v>88</v>
      </c>
      <c r="C22" s="46" t="s">
        <v>77</v>
      </c>
      <c r="D22" s="44" t="s">
        <v>89</v>
      </c>
      <c r="E22" s="52" t="s">
        <v>90</v>
      </c>
      <c r="F22" s="64" t="s">
        <v>74</v>
      </c>
      <c r="G22" s="64" t="s">
        <v>74</v>
      </c>
      <c r="H22" s="44" t="s">
        <v>55</v>
      </c>
      <c r="I22" s="53" t="s">
        <v>91</v>
      </c>
      <c r="J22" s="44" t="s">
        <v>57</v>
      </c>
      <c r="K22" s="46" t="s">
        <v>58</v>
      </c>
      <c r="L22" s="536"/>
      <c r="M22" s="493">
        <v>45983</v>
      </c>
      <c r="N22" s="493"/>
      <c r="O22" s="48"/>
      <c r="P22" s="49"/>
      <c r="Q22" s="50"/>
      <c r="R22" s="46"/>
    </row>
    <row r="23" spans="1:18" x14ac:dyDescent="0.2">
      <c r="A23" s="37">
        <v>13</v>
      </c>
      <c r="B23" s="62" t="s">
        <v>88</v>
      </c>
      <c r="C23" s="46" t="s">
        <v>77</v>
      </c>
      <c r="D23" s="44" t="s">
        <v>89</v>
      </c>
      <c r="E23" s="52" t="s">
        <v>90</v>
      </c>
      <c r="F23" s="64" t="s">
        <v>74</v>
      </c>
      <c r="G23" s="64" t="s">
        <v>74</v>
      </c>
      <c r="H23" s="44" t="s">
        <v>55</v>
      </c>
      <c r="I23" s="53" t="s">
        <v>91</v>
      </c>
      <c r="J23" s="44" t="s">
        <v>57</v>
      </c>
      <c r="K23" s="46" t="s">
        <v>58</v>
      </c>
      <c r="L23" s="536"/>
      <c r="M23" s="493">
        <v>45983</v>
      </c>
      <c r="N23" s="493"/>
      <c r="O23" s="48"/>
      <c r="P23" s="49"/>
      <c r="Q23" s="50"/>
      <c r="R23" s="46"/>
    </row>
    <row r="24" spans="1:18" x14ac:dyDescent="0.2">
      <c r="A24" s="37">
        <v>14</v>
      </c>
      <c r="B24" s="62" t="s">
        <v>92</v>
      </c>
      <c r="C24" s="39">
        <v>42765</v>
      </c>
      <c r="D24" s="44" t="s">
        <v>93</v>
      </c>
      <c r="E24" s="44" t="s">
        <v>94</v>
      </c>
      <c r="F24" s="64">
        <v>138420</v>
      </c>
      <c r="G24" s="64">
        <v>366947</v>
      </c>
      <c r="H24" s="44" t="s">
        <v>55</v>
      </c>
      <c r="I24" s="44" t="s">
        <v>75</v>
      </c>
      <c r="J24" s="44" t="s">
        <v>57</v>
      </c>
      <c r="K24" s="46" t="s">
        <v>58</v>
      </c>
      <c r="L24" s="536"/>
      <c r="M24" s="493">
        <v>45986</v>
      </c>
      <c r="N24" s="493"/>
      <c r="O24" s="48"/>
      <c r="P24" s="49"/>
      <c r="Q24" s="50"/>
      <c r="R24" s="46"/>
    </row>
    <row r="25" spans="1:18" x14ac:dyDescent="0.2">
      <c r="A25" s="37">
        <v>15</v>
      </c>
      <c r="B25" s="62" t="s">
        <v>92</v>
      </c>
      <c r="C25" s="39">
        <v>42667</v>
      </c>
      <c r="D25" s="44" t="s">
        <v>93</v>
      </c>
      <c r="E25" s="44" t="s">
        <v>94</v>
      </c>
      <c r="F25" s="44">
        <v>133078</v>
      </c>
      <c r="G25" s="66">
        <v>366946</v>
      </c>
      <c r="H25" s="44" t="s">
        <v>55</v>
      </c>
      <c r="I25" s="44" t="s">
        <v>68</v>
      </c>
      <c r="J25" s="44" t="s">
        <v>57</v>
      </c>
      <c r="K25" s="46" t="s">
        <v>58</v>
      </c>
      <c r="L25" s="536"/>
      <c r="M25" s="493">
        <v>45986</v>
      </c>
      <c r="N25" s="493"/>
      <c r="O25" s="48"/>
      <c r="P25" s="49"/>
      <c r="Q25" s="50"/>
      <c r="R25" s="46"/>
    </row>
    <row r="26" spans="1:18" ht="11.25" customHeight="1" x14ac:dyDescent="0.2">
      <c r="A26" s="37">
        <v>16</v>
      </c>
      <c r="B26" s="62" t="s">
        <v>95</v>
      </c>
      <c r="C26" s="39">
        <v>44228</v>
      </c>
      <c r="D26" s="44" t="s">
        <v>96</v>
      </c>
      <c r="E26" s="52" t="s">
        <v>97</v>
      </c>
      <c r="F26" s="44" t="s">
        <v>98</v>
      </c>
      <c r="G26" s="66" t="s">
        <v>74</v>
      </c>
      <c r="H26" s="44" t="s">
        <v>55</v>
      </c>
      <c r="I26" s="67" t="s">
        <v>99</v>
      </c>
      <c r="J26" s="44" t="s">
        <v>57</v>
      </c>
      <c r="K26" s="46" t="s">
        <v>58</v>
      </c>
      <c r="L26" s="536"/>
      <c r="M26" s="493">
        <v>45986</v>
      </c>
      <c r="N26" s="493"/>
      <c r="O26" s="48"/>
      <c r="P26" s="49"/>
      <c r="Q26" s="50"/>
      <c r="R26" s="46"/>
    </row>
    <row r="27" spans="1:18" x14ac:dyDescent="0.2">
      <c r="A27" s="37">
        <v>17</v>
      </c>
      <c r="B27" s="62" t="s">
        <v>95</v>
      </c>
      <c r="C27" s="39">
        <v>44228</v>
      </c>
      <c r="D27" s="44" t="s">
        <v>96</v>
      </c>
      <c r="E27" s="52" t="s">
        <v>97</v>
      </c>
      <c r="F27" s="44" t="s">
        <v>100</v>
      </c>
      <c r="G27" s="44" t="s">
        <v>74</v>
      </c>
      <c r="H27" s="44" t="s">
        <v>55</v>
      </c>
      <c r="I27" s="53" t="s">
        <v>91</v>
      </c>
      <c r="J27" s="44" t="s">
        <v>57</v>
      </c>
      <c r="K27" s="46" t="s">
        <v>58</v>
      </c>
      <c r="L27" s="536"/>
      <c r="M27" s="493">
        <v>45986</v>
      </c>
      <c r="N27" s="493"/>
      <c r="O27" s="48"/>
      <c r="P27" s="49"/>
      <c r="Q27" s="50"/>
      <c r="R27" s="46"/>
    </row>
    <row r="28" spans="1:18" x14ac:dyDescent="0.2">
      <c r="A28" s="37">
        <v>18</v>
      </c>
      <c r="B28" s="62" t="s">
        <v>95</v>
      </c>
      <c r="C28" s="39">
        <v>44228</v>
      </c>
      <c r="D28" s="44" t="s">
        <v>96</v>
      </c>
      <c r="E28" s="52" t="s">
        <v>101</v>
      </c>
      <c r="F28" s="44" t="s">
        <v>102</v>
      </c>
      <c r="G28" s="44" t="s">
        <v>74</v>
      </c>
      <c r="H28" s="44" t="s">
        <v>55</v>
      </c>
      <c r="I28" s="53" t="s">
        <v>103</v>
      </c>
      <c r="J28" s="44" t="s">
        <v>57</v>
      </c>
      <c r="K28" s="46" t="s">
        <v>58</v>
      </c>
      <c r="L28" s="536"/>
      <c r="M28" s="493">
        <v>45986</v>
      </c>
      <c r="N28" s="493"/>
      <c r="O28" s="48"/>
      <c r="P28" s="49"/>
      <c r="Q28" s="50"/>
      <c r="R28" s="46"/>
    </row>
    <row r="29" spans="1:18" x14ac:dyDescent="0.2">
      <c r="A29" s="37">
        <v>19</v>
      </c>
      <c r="B29" s="62" t="s">
        <v>95</v>
      </c>
      <c r="C29" s="39">
        <v>44228</v>
      </c>
      <c r="D29" s="44" t="s">
        <v>96</v>
      </c>
      <c r="E29" s="52" t="s">
        <v>101</v>
      </c>
      <c r="F29" s="44" t="s">
        <v>104</v>
      </c>
      <c r="G29" s="44" t="s">
        <v>74</v>
      </c>
      <c r="H29" s="44" t="s">
        <v>55</v>
      </c>
      <c r="I29" s="53" t="s">
        <v>105</v>
      </c>
      <c r="J29" s="44" t="s">
        <v>57</v>
      </c>
      <c r="K29" s="46" t="s">
        <v>58</v>
      </c>
      <c r="L29" s="536"/>
      <c r="M29" s="493">
        <v>45986</v>
      </c>
      <c r="N29" s="493"/>
      <c r="O29" s="48"/>
      <c r="P29" s="49"/>
      <c r="Q29" s="50"/>
      <c r="R29" s="46"/>
    </row>
    <row r="30" spans="1:18" x14ac:dyDescent="0.2">
      <c r="A30" s="37">
        <v>20</v>
      </c>
      <c r="B30" s="62" t="s">
        <v>95</v>
      </c>
      <c r="C30" s="39">
        <v>44228</v>
      </c>
      <c r="D30" s="44" t="s">
        <v>96</v>
      </c>
      <c r="E30" s="52" t="s">
        <v>101</v>
      </c>
      <c r="F30" s="44" t="s">
        <v>106</v>
      </c>
      <c r="G30" s="44" t="s">
        <v>74</v>
      </c>
      <c r="H30" s="44" t="s">
        <v>55</v>
      </c>
      <c r="I30" s="53" t="s">
        <v>107</v>
      </c>
      <c r="J30" s="44" t="s">
        <v>57</v>
      </c>
      <c r="K30" s="46" t="s">
        <v>58</v>
      </c>
      <c r="L30" s="536"/>
      <c r="M30" s="493">
        <v>45986</v>
      </c>
      <c r="N30" s="493"/>
      <c r="O30" s="48"/>
      <c r="P30" s="49"/>
      <c r="Q30" s="50"/>
      <c r="R30" s="46"/>
    </row>
    <row r="31" spans="1:18" x14ac:dyDescent="0.2">
      <c r="A31" s="37">
        <v>31</v>
      </c>
      <c r="B31" s="62" t="s">
        <v>95</v>
      </c>
      <c r="C31" s="39">
        <v>44228</v>
      </c>
      <c r="D31" s="44" t="s">
        <v>96</v>
      </c>
      <c r="E31" s="52" t="s">
        <v>108</v>
      </c>
      <c r="F31" s="44" t="s">
        <v>74</v>
      </c>
      <c r="G31" s="44" t="s">
        <v>74</v>
      </c>
      <c r="H31" s="44" t="s">
        <v>55</v>
      </c>
      <c r="I31" s="53" t="s">
        <v>76</v>
      </c>
      <c r="J31" s="44" t="s">
        <v>57</v>
      </c>
      <c r="K31" s="46" t="s">
        <v>58</v>
      </c>
      <c r="L31" s="537"/>
      <c r="M31" s="493">
        <v>45986</v>
      </c>
      <c r="N31" s="493"/>
      <c r="O31" s="48"/>
      <c r="P31" s="49"/>
      <c r="Q31" s="50"/>
      <c r="R31" s="46"/>
    </row>
    <row r="32" spans="1:18" x14ac:dyDescent="0.2">
      <c r="A32" s="37">
        <v>32</v>
      </c>
      <c r="B32" s="38" t="s">
        <v>109</v>
      </c>
      <c r="C32" s="39">
        <v>43435</v>
      </c>
      <c r="D32" s="44" t="s">
        <v>110</v>
      </c>
      <c r="E32" s="44" t="s">
        <v>111</v>
      </c>
      <c r="F32" s="44">
        <v>2239</v>
      </c>
      <c r="G32" s="44">
        <v>120203</v>
      </c>
      <c r="H32" s="44" t="s">
        <v>55</v>
      </c>
      <c r="I32" s="44" t="s">
        <v>112</v>
      </c>
      <c r="J32" s="44" t="s">
        <v>57</v>
      </c>
      <c r="K32" s="54" t="s">
        <v>697</v>
      </c>
      <c r="L32" s="68">
        <v>807.75</v>
      </c>
      <c r="M32" s="492">
        <v>45964</v>
      </c>
      <c r="N32" s="55"/>
      <c r="O32" s="48"/>
      <c r="P32" s="49"/>
      <c r="Q32" s="50"/>
      <c r="R32" s="46"/>
    </row>
    <row r="33" spans="1:18" x14ac:dyDescent="0.2">
      <c r="A33" s="37">
        <v>33</v>
      </c>
      <c r="B33" s="38" t="s">
        <v>113</v>
      </c>
      <c r="C33" s="46" t="s">
        <v>77</v>
      </c>
      <c r="D33" s="44" t="s">
        <v>83</v>
      </c>
      <c r="E33" s="44" t="s">
        <v>114</v>
      </c>
      <c r="F33" s="44" t="s">
        <v>115</v>
      </c>
      <c r="G33" s="44">
        <v>404639</v>
      </c>
      <c r="H33" s="44" t="s">
        <v>55</v>
      </c>
      <c r="I33" s="44" t="s">
        <v>72</v>
      </c>
      <c r="J33" s="44" t="s">
        <v>57</v>
      </c>
      <c r="K33" s="54" t="s">
        <v>58</v>
      </c>
      <c r="L33" s="538" t="s">
        <v>59</v>
      </c>
      <c r="M33" s="493">
        <v>45988</v>
      </c>
      <c r="N33" s="493"/>
      <c r="O33" s="60" t="s">
        <v>77</v>
      </c>
      <c r="P33" s="69"/>
      <c r="Q33" s="50"/>
      <c r="R33" s="46"/>
    </row>
    <row r="34" spans="1:18" x14ac:dyDescent="0.2">
      <c r="A34" s="37">
        <v>34</v>
      </c>
      <c r="B34" s="38" t="s">
        <v>113</v>
      </c>
      <c r="C34" s="46" t="s">
        <v>77</v>
      </c>
      <c r="D34" s="44" t="s">
        <v>83</v>
      </c>
      <c r="E34" s="44" t="s">
        <v>116</v>
      </c>
      <c r="F34" s="44" t="s">
        <v>117</v>
      </c>
      <c r="G34" s="44">
        <v>382581</v>
      </c>
      <c r="H34" s="44" t="s">
        <v>55</v>
      </c>
      <c r="I34" s="44" t="s">
        <v>118</v>
      </c>
      <c r="J34" s="44" t="s">
        <v>57</v>
      </c>
      <c r="K34" s="54" t="s">
        <v>58</v>
      </c>
      <c r="L34" s="539"/>
      <c r="M34" s="493">
        <v>45988</v>
      </c>
      <c r="N34" s="493"/>
      <c r="O34" s="60" t="s">
        <v>77</v>
      </c>
      <c r="P34" s="59"/>
      <c r="Q34" s="50"/>
      <c r="R34" s="46"/>
    </row>
    <row r="35" spans="1:18" x14ac:dyDescent="0.2">
      <c r="A35" s="37">
        <v>35</v>
      </c>
      <c r="B35" s="38" t="s">
        <v>113</v>
      </c>
      <c r="C35" s="46" t="s">
        <v>77</v>
      </c>
      <c r="D35" s="44" t="s">
        <v>83</v>
      </c>
      <c r="E35" s="44" t="s">
        <v>116</v>
      </c>
      <c r="F35" s="44" t="s">
        <v>119</v>
      </c>
      <c r="G35" s="44">
        <v>382582</v>
      </c>
      <c r="H35" s="44" t="s">
        <v>55</v>
      </c>
      <c r="I35" s="44" t="s">
        <v>76</v>
      </c>
      <c r="J35" s="44" t="s">
        <v>57</v>
      </c>
      <c r="K35" s="54" t="s">
        <v>58</v>
      </c>
      <c r="L35" s="539"/>
      <c r="M35" s="493">
        <v>45988</v>
      </c>
      <c r="N35" s="493"/>
      <c r="O35" s="60" t="s">
        <v>77</v>
      </c>
      <c r="P35" s="59"/>
      <c r="Q35" s="50"/>
      <c r="R35" s="46"/>
    </row>
    <row r="36" spans="1:18" ht="11.25" customHeight="1" x14ac:dyDescent="0.2">
      <c r="A36" s="37">
        <v>36</v>
      </c>
      <c r="B36" s="38" t="s">
        <v>113</v>
      </c>
      <c r="C36" s="46" t="s">
        <v>77</v>
      </c>
      <c r="D36" s="44" t="s">
        <v>83</v>
      </c>
      <c r="E36" s="44" t="s">
        <v>116</v>
      </c>
      <c r="F36" s="44" t="s">
        <v>120</v>
      </c>
      <c r="G36" s="44">
        <v>382583</v>
      </c>
      <c r="H36" s="44" t="s">
        <v>55</v>
      </c>
      <c r="I36" s="44" t="s">
        <v>75</v>
      </c>
      <c r="J36" s="44" t="s">
        <v>57</v>
      </c>
      <c r="K36" s="54" t="s">
        <v>58</v>
      </c>
      <c r="L36" s="539"/>
      <c r="M36" s="493">
        <v>45988</v>
      </c>
      <c r="N36" s="493"/>
      <c r="O36" s="60" t="s">
        <v>77</v>
      </c>
      <c r="P36" s="59"/>
      <c r="Q36" s="50"/>
      <c r="R36" s="46"/>
    </row>
    <row r="37" spans="1:18" x14ac:dyDescent="0.2">
      <c r="A37" s="37">
        <v>37</v>
      </c>
      <c r="B37" s="38" t="s">
        <v>113</v>
      </c>
      <c r="C37" s="46" t="s">
        <v>77</v>
      </c>
      <c r="D37" s="44" t="s">
        <v>83</v>
      </c>
      <c r="E37" s="44" t="s">
        <v>116</v>
      </c>
      <c r="F37" s="44" t="s">
        <v>121</v>
      </c>
      <c r="G37" s="44">
        <v>382603</v>
      </c>
      <c r="H37" s="44" t="s">
        <v>55</v>
      </c>
      <c r="I37" s="44" t="s">
        <v>76</v>
      </c>
      <c r="J37" s="44" t="s">
        <v>57</v>
      </c>
      <c r="K37" s="54" t="s">
        <v>58</v>
      </c>
      <c r="L37" s="539"/>
      <c r="M37" s="493">
        <v>45988</v>
      </c>
      <c r="N37" s="493"/>
      <c r="O37" s="60"/>
      <c r="P37" s="70"/>
      <c r="Q37" s="50"/>
      <c r="R37" s="46"/>
    </row>
    <row r="38" spans="1:18" x14ac:dyDescent="0.2">
      <c r="A38" s="37">
        <v>38</v>
      </c>
      <c r="B38" s="38" t="s">
        <v>113</v>
      </c>
      <c r="C38" s="46" t="s">
        <v>77</v>
      </c>
      <c r="D38" s="44" t="s">
        <v>83</v>
      </c>
      <c r="E38" s="44" t="s">
        <v>116</v>
      </c>
      <c r="F38" s="44" t="s">
        <v>122</v>
      </c>
      <c r="G38" s="44">
        <v>413685</v>
      </c>
      <c r="H38" s="44" t="s">
        <v>55</v>
      </c>
      <c r="I38" s="44" t="s">
        <v>76</v>
      </c>
      <c r="J38" s="44" t="s">
        <v>57</v>
      </c>
      <c r="K38" s="54" t="s">
        <v>58</v>
      </c>
      <c r="L38" s="539"/>
      <c r="M38" s="493">
        <v>45988</v>
      </c>
      <c r="N38" s="493"/>
      <c r="O38" s="70"/>
      <c r="P38" s="71"/>
      <c r="Q38" s="50"/>
      <c r="R38" s="46"/>
    </row>
    <row r="39" spans="1:18" x14ac:dyDescent="0.2">
      <c r="A39" s="37">
        <v>39</v>
      </c>
      <c r="B39" s="38" t="s">
        <v>113</v>
      </c>
      <c r="C39" s="46" t="s">
        <v>77</v>
      </c>
      <c r="D39" s="44" t="s">
        <v>83</v>
      </c>
      <c r="E39" s="44" t="s">
        <v>116</v>
      </c>
      <c r="F39" s="44" t="s">
        <v>123</v>
      </c>
      <c r="G39" s="44">
        <v>413687</v>
      </c>
      <c r="H39" s="44" t="s">
        <v>55</v>
      </c>
      <c r="I39" s="44" t="s">
        <v>76</v>
      </c>
      <c r="J39" s="44" t="s">
        <v>57</v>
      </c>
      <c r="K39" s="54" t="s">
        <v>58</v>
      </c>
      <c r="L39" s="539"/>
      <c r="M39" s="493">
        <v>45986</v>
      </c>
      <c r="N39" s="493"/>
      <c r="O39" s="48"/>
      <c r="P39" s="59"/>
      <c r="Q39" s="50"/>
      <c r="R39" s="46"/>
    </row>
    <row r="40" spans="1:18" ht="39" customHeight="1" x14ac:dyDescent="0.2">
      <c r="A40" s="37">
        <v>40</v>
      </c>
      <c r="B40" s="38" t="s">
        <v>113</v>
      </c>
      <c r="C40" s="46" t="s">
        <v>77</v>
      </c>
      <c r="D40" s="44" t="s">
        <v>83</v>
      </c>
      <c r="E40" s="44" t="s">
        <v>114</v>
      </c>
      <c r="F40" s="44" t="s">
        <v>124</v>
      </c>
      <c r="G40" s="44">
        <v>404667</v>
      </c>
      <c r="H40" s="44" t="s">
        <v>55</v>
      </c>
      <c r="I40" s="44" t="s">
        <v>125</v>
      </c>
      <c r="J40" s="44" t="s">
        <v>57</v>
      </c>
      <c r="K40" s="54" t="s">
        <v>58</v>
      </c>
      <c r="L40" s="539"/>
      <c r="M40" s="493">
        <v>45988</v>
      </c>
      <c r="N40" s="493"/>
      <c r="O40" s="48"/>
      <c r="P40" s="72"/>
      <c r="Q40" s="50"/>
      <c r="R40" s="46"/>
    </row>
    <row r="41" spans="1:18" x14ac:dyDescent="0.2">
      <c r="A41" s="37">
        <v>41</v>
      </c>
      <c r="B41" s="38" t="s">
        <v>113</v>
      </c>
      <c r="C41" s="46" t="s">
        <v>77</v>
      </c>
      <c r="D41" s="44" t="s">
        <v>83</v>
      </c>
      <c r="E41" s="44" t="s">
        <v>116</v>
      </c>
      <c r="F41" s="44" t="s">
        <v>126</v>
      </c>
      <c r="G41" s="44">
        <v>413686</v>
      </c>
      <c r="H41" s="44" t="s">
        <v>55</v>
      </c>
      <c r="I41" s="44" t="s">
        <v>76</v>
      </c>
      <c r="J41" s="44" t="s">
        <v>57</v>
      </c>
      <c r="K41" s="54" t="s">
        <v>58</v>
      </c>
      <c r="L41" s="539"/>
      <c r="M41" s="493">
        <v>45988</v>
      </c>
      <c r="N41" s="493"/>
      <c r="O41" s="60" t="s">
        <v>77</v>
      </c>
      <c r="P41" s="59" t="s">
        <v>77</v>
      </c>
      <c r="Q41" s="50"/>
      <c r="R41" s="46"/>
    </row>
    <row r="42" spans="1:18" x14ac:dyDescent="0.2">
      <c r="A42" s="37">
        <v>42</v>
      </c>
      <c r="B42" s="62" t="s">
        <v>127</v>
      </c>
      <c r="C42" s="46" t="s">
        <v>77</v>
      </c>
      <c r="D42" s="44" t="s">
        <v>128</v>
      </c>
      <c r="E42" s="52" t="s">
        <v>129</v>
      </c>
      <c r="F42" s="52" t="s">
        <v>74</v>
      </c>
      <c r="G42" s="52" t="s">
        <v>130</v>
      </c>
      <c r="H42" s="44" t="s">
        <v>55</v>
      </c>
      <c r="I42" s="52" t="s">
        <v>131</v>
      </c>
      <c r="J42" s="44" t="s">
        <v>57</v>
      </c>
      <c r="K42" s="54" t="s">
        <v>58</v>
      </c>
      <c r="L42" s="539"/>
      <c r="M42" s="493">
        <v>45983</v>
      </c>
      <c r="N42" s="493"/>
      <c r="O42" s="60" t="s">
        <v>77</v>
      </c>
      <c r="P42" s="59" t="s">
        <v>77</v>
      </c>
      <c r="Q42" s="50"/>
      <c r="R42" s="46"/>
    </row>
    <row r="43" spans="1:18" x14ac:dyDescent="0.2">
      <c r="A43" s="37">
        <v>43</v>
      </c>
      <c r="B43" s="62" t="s">
        <v>127</v>
      </c>
      <c r="C43" s="46" t="s">
        <v>77</v>
      </c>
      <c r="D43" s="44" t="s">
        <v>128</v>
      </c>
      <c r="E43" s="52" t="s">
        <v>129</v>
      </c>
      <c r="F43" s="52" t="s">
        <v>74</v>
      </c>
      <c r="G43" s="52" t="s">
        <v>132</v>
      </c>
      <c r="H43" s="44" t="s">
        <v>55</v>
      </c>
      <c r="I43" s="52" t="s">
        <v>133</v>
      </c>
      <c r="J43" s="44" t="s">
        <v>57</v>
      </c>
      <c r="K43" s="54" t="s">
        <v>58</v>
      </c>
      <c r="L43" s="539"/>
      <c r="M43" s="493">
        <v>45983</v>
      </c>
      <c r="N43" s="493"/>
      <c r="O43" s="48"/>
      <c r="P43" s="49"/>
      <c r="Q43" s="50"/>
      <c r="R43" s="46"/>
    </row>
    <row r="44" spans="1:18" x14ac:dyDescent="0.2">
      <c r="A44" s="37">
        <v>44</v>
      </c>
      <c r="B44" s="62" t="s">
        <v>127</v>
      </c>
      <c r="C44" s="46" t="s">
        <v>77</v>
      </c>
      <c r="D44" s="44" t="s">
        <v>128</v>
      </c>
      <c r="E44" s="52" t="s">
        <v>129</v>
      </c>
      <c r="F44" s="73" t="s">
        <v>74</v>
      </c>
      <c r="G44" s="73">
        <v>396577</v>
      </c>
      <c r="H44" s="44" t="s">
        <v>55</v>
      </c>
      <c r="I44" s="52" t="s">
        <v>134</v>
      </c>
      <c r="J44" s="44" t="s">
        <v>57</v>
      </c>
      <c r="K44" s="54" t="s">
        <v>58</v>
      </c>
      <c r="L44" s="539"/>
      <c r="M44" s="493">
        <v>45983</v>
      </c>
      <c r="N44" s="493"/>
      <c r="O44" s="48"/>
      <c r="P44" s="49"/>
      <c r="Q44" s="50"/>
      <c r="R44" s="46"/>
    </row>
    <row r="45" spans="1:18" x14ac:dyDescent="0.2">
      <c r="A45" s="37">
        <v>45</v>
      </c>
      <c r="B45" s="62" t="s">
        <v>127</v>
      </c>
      <c r="C45" s="46" t="s">
        <v>77</v>
      </c>
      <c r="D45" s="44" t="s">
        <v>128</v>
      </c>
      <c r="E45" s="52" t="s">
        <v>129</v>
      </c>
      <c r="F45" s="74" t="s">
        <v>74</v>
      </c>
      <c r="G45" s="74">
        <v>396575</v>
      </c>
      <c r="H45" s="44" t="s">
        <v>55</v>
      </c>
      <c r="I45" s="75" t="s">
        <v>68</v>
      </c>
      <c r="J45" s="44" t="s">
        <v>57</v>
      </c>
      <c r="K45" s="54" t="s">
        <v>58</v>
      </c>
      <c r="L45" s="539"/>
      <c r="M45" s="493">
        <v>45983</v>
      </c>
      <c r="N45" s="493"/>
      <c r="O45" s="48"/>
      <c r="P45" s="49"/>
      <c r="Q45" s="50"/>
      <c r="R45" s="46"/>
    </row>
    <row r="46" spans="1:18" ht="11.25" customHeight="1" x14ac:dyDescent="0.2">
      <c r="A46" s="37">
        <v>46</v>
      </c>
      <c r="B46" s="38" t="s">
        <v>135</v>
      </c>
      <c r="C46" s="46" t="s">
        <v>77</v>
      </c>
      <c r="D46" s="44"/>
      <c r="E46" s="44" t="s">
        <v>136</v>
      </c>
      <c r="F46" s="44" t="s">
        <v>137</v>
      </c>
      <c r="G46" s="43">
        <v>407566</v>
      </c>
      <c r="H46" s="44" t="s">
        <v>55</v>
      </c>
      <c r="I46" s="44" t="s">
        <v>76</v>
      </c>
      <c r="J46" s="44" t="s">
        <v>57</v>
      </c>
      <c r="K46" s="54" t="s">
        <v>58</v>
      </c>
      <c r="L46" s="540"/>
      <c r="M46" s="493">
        <v>45983</v>
      </c>
      <c r="N46" s="493"/>
      <c r="O46" s="48"/>
      <c r="P46" s="49"/>
      <c r="Q46" s="50"/>
      <c r="R46" s="46"/>
    </row>
    <row r="47" spans="1:18" x14ac:dyDescent="0.2">
      <c r="A47" s="37">
        <v>47</v>
      </c>
      <c r="B47" s="38" t="s">
        <v>138</v>
      </c>
      <c r="C47" s="39">
        <v>43304</v>
      </c>
      <c r="D47" s="44" t="s">
        <v>139</v>
      </c>
      <c r="E47" s="44" t="s">
        <v>140</v>
      </c>
      <c r="F47" s="44" t="s">
        <v>141</v>
      </c>
      <c r="G47" s="61">
        <v>416068</v>
      </c>
      <c r="H47" s="44" t="s">
        <v>55</v>
      </c>
      <c r="I47" s="61" t="s">
        <v>142</v>
      </c>
      <c r="J47" s="44" t="s">
        <v>57</v>
      </c>
      <c r="K47" s="46" t="s">
        <v>87</v>
      </c>
      <c r="L47" s="523" t="s">
        <v>728</v>
      </c>
      <c r="M47" s="493">
        <v>45988</v>
      </c>
      <c r="N47" s="493"/>
      <c r="O47" s="48"/>
      <c r="P47" s="49"/>
      <c r="Q47" s="50">
        <v>0</v>
      </c>
      <c r="R47" s="46"/>
    </row>
    <row r="48" spans="1:18" x14ac:dyDescent="0.2">
      <c r="A48" s="37">
        <v>48</v>
      </c>
      <c r="B48" s="38" t="s">
        <v>143</v>
      </c>
      <c r="C48" s="39">
        <v>38338</v>
      </c>
      <c r="D48" s="44" t="s">
        <v>144</v>
      </c>
      <c r="E48" s="76" t="s">
        <v>145</v>
      </c>
      <c r="F48" s="44">
        <v>76002130</v>
      </c>
      <c r="G48" s="44">
        <v>415913</v>
      </c>
      <c r="H48" s="44"/>
      <c r="I48" s="61" t="s">
        <v>146</v>
      </c>
      <c r="J48" s="44" t="s">
        <v>57</v>
      </c>
      <c r="K48" s="46" t="s">
        <v>58</v>
      </c>
      <c r="L48" s="524"/>
      <c r="M48" s="493" t="s">
        <v>716</v>
      </c>
      <c r="N48" s="492"/>
      <c r="O48" s="48"/>
      <c r="P48" s="49" t="s">
        <v>711</v>
      </c>
      <c r="Q48" s="50"/>
      <c r="R48" s="46" t="s">
        <v>712</v>
      </c>
    </row>
    <row r="49" spans="1:18" x14ac:dyDescent="0.2">
      <c r="A49" s="37">
        <v>49</v>
      </c>
      <c r="B49" s="38" t="s">
        <v>147</v>
      </c>
      <c r="C49" s="39">
        <v>43282</v>
      </c>
      <c r="D49" s="44" t="s">
        <v>148</v>
      </c>
      <c r="E49" s="44" t="s">
        <v>149</v>
      </c>
      <c r="F49" s="44" t="s">
        <v>150</v>
      </c>
      <c r="G49" s="44">
        <v>408388</v>
      </c>
      <c r="H49" s="44" t="s">
        <v>55</v>
      </c>
      <c r="I49" s="44" t="s">
        <v>75</v>
      </c>
      <c r="J49" s="44" t="s">
        <v>57</v>
      </c>
      <c r="K49" s="46" t="s">
        <v>58</v>
      </c>
      <c r="L49" s="524"/>
      <c r="M49" s="493">
        <v>45988</v>
      </c>
      <c r="N49" s="493"/>
      <c r="O49" s="60"/>
      <c r="P49" s="59"/>
      <c r="Q49" s="50"/>
      <c r="R49" s="46"/>
    </row>
    <row r="50" spans="1:18" x14ac:dyDescent="0.2">
      <c r="A50" s="37">
        <v>50</v>
      </c>
      <c r="B50" s="38" t="s">
        <v>147</v>
      </c>
      <c r="C50" s="46" t="s">
        <v>77</v>
      </c>
      <c r="D50" s="44" t="s">
        <v>151</v>
      </c>
      <c r="E50" s="44" t="s">
        <v>152</v>
      </c>
      <c r="F50" s="73" t="s">
        <v>153</v>
      </c>
      <c r="G50" s="44">
        <v>462287</v>
      </c>
      <c r="H50" s="44" t="s">
        <v>55</v>
      </c>
      <c r="I50" s="44" t="s">
        <v>154</v>
      </c>
      <c r="J50" s="44" t="s">
        <v>57</v>
      </c>
      <c r="K50" s="46" t="s">
        <v>58</v>
      </c>
      <c r="L50" s="524"/>
      <c r="M50" s="493">
        <v>45988</v>
      </c>
      <c r="N50" s="493"/>
      <c r="O50" s="60" t="s">
        <v>77</v>
      </c>
      <c r="P50" s="59" t="s">
        <v>77</v>
      </c>
      <c r="Q50" s="50"/>
      <c r="R50" s="46"/>
    </row>
    <row r="51" spans="1:18" x14ac:dyDescent="0.2">
      <c r="A51" s="37">
        <v>51</v>
      </c>
      <c r="B51" s="38" t="s">
        <v>147</v>
      </c>
      <c r="C51" s="46" t="s">
        <v>77</v>
      </c>
      <c r="D51" s="44" t="s">
        <v>151</v>
      </c>
      <c r="E51" s="44" t="s">
        <v>152</v>
      </c>
      <c r="F51" s="73" t="s">
        <v>707</v>
      </c>
      <c r="G51" s="44">
        <v>462280</v>
      </c>
      <c r="H51" s="44" t="s">
        <v>55</v>
      </c>
      <c r="I51" s="44" t="s">
        <v>76</v>
      </c>
      <c r="J51" s="44" t="s">
        <v>57</v>
      </c>
      <c r="K51" s="46" t="s">
        <v>58</v>
      </c>
      <c r="L51" s="524"/>
      <c r="M51" s="493">
        <v>45988</v>
      </c>
      <c r="N51" s="493"/>
      <c r="O51" s="60" t="s">
        <v>77</v>
      </c>
      <c r="P51" s="59" t="s">
        <v>77</v>
      </c>
      <c r="Q51" s="50"/>
      <c r="R51" s="46"/>
    </row>
    <row r="52" spans="1:18" x14ac:dyDescent="0.2">
      <c r="A52" s="37">
        <v>52</v>
      </c>
      <c r="B52" s="38" t="s">
        <v>155</v>
      </c>
      <c r="C52" s="46" t="s">
        <v>77</v>
      </c>
      <c r="D52" s="44" t="s">
        <v>156</v>
      </c>
      <c r="E52" s="52" t="s">
        <v>157</v>
      </c>
      <c r="F52" s="44" t="s">
        <v>158</v>
      </c>
      <c r="G52" s="43">
        <v>378253</v>
      </c>
      <c r="H52" s="44" t="s">
        <v>55</v>
      </c>
      <c r="I52" s="53" t="s">
        <v>684</v>
      </c>
      <c r="J52" s="44" t="s">
        <v>57</v>
      </c>
      <c r="K52" s="46" t="s">
        <v>58</v>
      </c>
      <c r="L52" s="525"/>
      <c r="M52" s="493">
        <v>45986</v>
      </c>
      <c r="N52" s="493"/>
      <c r="O52" s="48"/>
      <c r="P52" s="49"/>
      <c r="Q52" s="50"/>
      <c r="R52" s="46"/>
    </row>
    <row r="53" spans="1:18" x14ac:dyDescent="0.2">
      <c r="A53" s="37"/>
      <c r="B53" s="38"/>
      <c r="C53" s="39"/>
      <c r="D53" s="44"/>
      <c r="E53" s="52"/>
      <c r="F53" s="44"/>
      <c r="G53" s="43"/>
      <c r="H53" s="44"/>
      <c r="I53" s="53"/>
      <c r="J53" s="44"/>
      <c r="K53" s="46"/>
      <c r="L53" s="77"/>
      <c r="M53" s="78"/>
      <c r="N53" s="55"/>
      <c r="O53" s="48"/>
      <c r="P53" s="49"/>
      <c r="Q53" s="50"/>
      <c r="R53" s="46"/>
    </row>
    <row r="54" spans="1:18" x14ac:dyDescent="0.2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9"/>
      <c r="M54" s="78" t="s">
        <v>77</v>
      </c>
      <c r="N54" s="55" t="s">
        <v>77</v>
      </c>
      <c r="O54" s="44"/>
      <c r="P54" s="64"/>
      <c r="Q54" s="50"/>
      <c r="R54" s="46"/>
    </row>
    <row r="55" spans="1:18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1"/>
      <c r="O55" s="80"/>
      <c r="P55" s="80"/>
      <c r="Q55" s="80"/>
      <c r="R55" s="80"/>
    </row>
    <row r="56" spans="1:18" x14ac:dyDescent="0.2">
      <c r="B56" s="82"/>
      <c r="C56" s="82"/>
      <c r="D56" s="82"/>
      <c r="E56" s="526" t="s">
        <v>5</v>
      </c>
      <c r="F56" s="526"/>
      <c r="G56" s="526"/>
      <c r="H56" s="526"/>
      <c r="I56" s="83"/>
      <c r="J56" s="83"/>
      <c r="K56" s="83"/>
      <c r="L56" s="83"/>
      <c r="M56" s="84"/>
      <c r="N56" s="84"/>
      <c r="O56" s="80"/>
      <c r="P56" s="80"/>
      <c r="Q56" s="80"/>
      <c r="R56" s="80"/>
    </row>
    <row r="57" spans="1:18" x14ac:dyDescent="0.2">
      <c r="B57" s="82"/>
      <c r="C57" s="82"/>
      <c r="D57" s="82"/>
      <c r="E57" s="527"/>
      <c r="F57" s="527"/>
      <c r="G57" s="527"/>
      <c r="H57" s="85"/>
      <c r="I57" s="86"/>
      <c r="J57" s="80"/>
      <c r="K57" s="80"/>
      <c r="L57" s="80"/>
      <c r="M57" s="84"/>
      <c r="N57" s="84"/>
      <c r="O57" s="80"/>
      <c r="P57" s="80"/>
      <c r="Q57" s="80"/>
      <c r="R57" s="80"/>
    </row>
    <row r="58" spans="1:18" x14ac:dyDescent="0.2">
      <c r="B58" s="528" t="s">
        <v>6</v>
      </c>
      <c r="C58" s="528"/>
      <c r="D58" s="528"/>
      <c r="E58" s="520" t="s">
        <v>159</v>
      </c>
      <c r="F58" s="520"/>
      <c r="G58" s="520"/>
      <c r="H58" s="520"/>
      <c r="I58" s="80"/>
      <c r="J58" s="80"/>
      <c r="K58" s="80"/>
      <c r="L58" s="80"/>
      <c r="M58" s="84"/>
      <c r="N58" s="84"/>
      <c r="O58" s="80"/>
      <c r="P58" s="80"/>
      <c r="Q58" s="80"/>
      <c r="R58" s="80"/>
    </row>
    <row r="59" spans="1:18" x14ac:dyDescent="0.2">
      <c r="B59" s="87"/>
      <c r="C59" s="87"/>
      <c r="D59" s="88" t="s">
        <v>7</v>
      </c>
      <c r="E59" s="520" t="s">
        <v>160</v>
      </c>
      <c r="F59" s="520"/>
      <c r="G59" s="520"/>
      <c r="H59" s="520"/>
      <c r="I59" s="80"/>
      <c r="J59" s="80"/>
      <c r="K59" s="80"/>
      <c r="L59" s="80"/>
      <c r="M59" s="89"/>
      <c r="N59" s="89"/>
      <c r="O59" s="80"/>
      <c r="P59" s="80"/>
      <c r="Q59" s="80"/>
      <c r="R59" s="80"/>
    </row>
    <row r="60" spans="1:18" x14ac:dyDescent="0.2">
      <c r="B60" s="87"/>
      <c r="C60" s="87"/>
      <c r="D60" s="88" t="s">
        <v>8</v>
      </c>
      <c r="E60" s="520" t="s">
        <v>161</v>
      </c>
      <c r="F60" s="520"/>
      <c r="G60" s="520"/>
      <c r="H60" s="520"/>
      <c r="I60" s="80"/>
      <c r="J60" s="80"/>
      <c r="K60" s="80"/>
      <c r="L60" s="80"/>
      <c r="M60" s="89"/>
      <c r="N60" s="90"/>
      <c r="O60" s="80"/>
      <c r="P60" s="80"/>
      <c r="Q60" s="80"/>
      <c r="R60" s="80"/>
    </row>
    <row r="61" spans="1:18" x14ac:dyDescent="0.2">
      <c r="B61" s="87"/>
      <c r="C61" s="87"/>
      <c r="D61" s="88" t="s">
        <v>9</v>
      </c>
      <c r="E61" s="521" t="s">
        <v>162</v>
      </c>
      <c r="F61" s="522"/>
      <c r="G61" s="522"/>
      <c r="H61" s="522"/>
      <c r="I61" s="80"/>
      <c r="J61" s="80"/>
      <c r="K61" s="80"/>
      <c r="L61" s="80"/>
      <c r="M61" s="91"/>
      <c r="N61" s="91"/>
      <c r="O61" s="80"/>
      <c r="P61" s="80"/>
      <c r="Q61" s="80"/>
      <c r="R61" s="80"/>
    </row>
    <row r="62" spans="1:18" x14ac:dyDescent="0.2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91"/>
      <c r="N62" s="91"/>
      <c r="O62" s="80"/>
      <c r="P62" s="80"/>
      <c r="Q62" s="80"/>
      <c r="R62" s="80"/>
    </row>
    <row r="63" spans="1:18" x14ac:dyDescent="0.2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91"/>
      <c r="N63" s="91"/>
      <c r="O63" s="80"/>
      <c r="P63" s="80"/>
      <c r="Q63" s="80"/>
      <c r="R63" s="80"/>
    </row>
    <row r="64" spans="1:18" x14ac:dyDescent="0.2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91"/>
      <c r="N64" s="91"/>
      <c r="O64" s="80"/>
      <c r="P64" s="80"/>
      <c r="Q64" s="80"/>
      <c r="R64" s="80"/>
    </row>
    <row r="65" spans="1:18" x14ac:dyDescent="0.2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91"/>
      <c r="N65" s="91"/>
      <c r="O65" s="80"/>
      <c r="P65" s="80"/>
      <c r="Q65" s="80"/>
      <c r="R65" s="80"/>
    </row>
    <row r="66" spans="1:18" x14ac:dyDescent="0.2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4"/>
      <c r="N66" s="94"/>
      <c r="O66" s="93"/>
      <c r="P66" s="93"/>
      <c r="Q66" s="93"/>
      <c r="R66" s="93"/>
    </row>
    <row r="67" spans="1:18" x14ac:dyDescent="0.2">
      <c r="M67" s="95"/>
      <c r="N67" s="95"/>
    </row>
    <row r="68" spans="1:18" x14ac:dyDescent="0.2">
      <c r="M68" s="95"/>
      <c r="N68" s="95"/>
    </row>
    <row r="69" spans="1:18" x14ac:dyDescent="0.2">
      <c r="M69" s="95"/>
      <c r="N69" s="95"/>
    </row>
    <row r="70" spans="1:18" x14ac:dyDescent="0.2">
      <c r="M70" s="95"/>
      <c r="N70" s="95"/>
    </row>
    <row r="71" spans="1:18" x14ac:dyDescent="0.2">
      <c r="M71" s="95"/>
      <c r="N71" s="95"/>
    </row>
    <row r="72" spans="1:18" x14ac:dyDescent="0.2">
      <c r="M72" s="95"/>
      <c r="N72" s="95"/>
    </row>
    <row r="73" spans="1:18" x14ac:dyDescent="0.2">
      <c r="M73" s="95"/>
      <c r="N73" s="95"/>
    </row>
    <row r="74" spans="1:18" x14ac:dyDescent="0.2">
      <c r="M74" s="95"/>
      <c r="N74" s="95"/>
    </row>
    <row r="75" spans="1:18" x14ac:dyDescent="0.2">
      <c r="M75" s="95"/>
      <c r="N75" s="95"/>
    </row>
    <row r="76" spans="1:18" x14ac:dyDescent="0.2">
      <c r="M76" s="95"/>
      <c r="N76" s="95"/>
    </row>
    <row r="77" spans="1:18" x14ac:dyDescent="0.2">
      <c r="M77" s="95"/>
      <c r="N77" s="95"/>
    </row>
    <row r="78" spans="1:18" x14ac:dyDescent="0.2">
      <c r="M78" s="95"/>
      <c r="N78" s="95"/>
    </row>
    <row r="79" spans="1:18" x14ac:dyDescent="0.2">
      <c r="M79" s="95"/>
      <c r="N79" s="95"/>
    </row>
    <row r="80" spans="1:18" x14ac:dyDescent="0.2">
      <c r="M80" s="95"/>
      <c r="N80" s="95"/>
    </row>
  </sheetData>
  <mergeCells count="13">
    <mergeCell ref="B58:D58"/>
    <mergeCell ref="E58:H58"/>
    <mergeCell ref="D8:K8"/>
    <mergeCell ref="L14:L16"/>
    <mergeCell ref="L11:L12"/>
    <mergeCell ref="L17:L31"/>
    <mergeCell ref="L33:L46"/>
    <mergeCell ref="E59:H59"/>
    <mergeCell ref="E60:H60"/>
    <mergeCell ref="E61:H61"/>
    <mergeCell ref="L47:L52"/>
    <mergeCell ref="E56:H56"/>
    <mergeCell ref="E57:G57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R11:R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JN11:JN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zoomScale="85" zoomScaleNormal="85" workbookViewId="0">
      <selection activeCell="D33" sqref="D33"/>
    </sheetView>
  </sheetViews>
  <sheetFormatPr defaultColWidth="14.42578125" defaultRowHeight="15" customHeight="1" x14ac:dyDescent="0.2"/>
  <cols>
    <col min="1" max="1" width="18.42578125" style="125" customWidth="1"/>
    <col min="2" max="2" width="112.5703125" style="125" customWidth="1"/>
    <col min="3" max="3" width="17" style="125" customWidth="1"/>
    <col min="4" max="4" width="24.7109375" style="125" customWidth="1"/>
    <col min="5" max="5" width="10.28515625" style="125" customWidth="1"/>
    <col min="6" max="14" width="9.140625" style="125" customWidth="1"/>
    <col min="15" max="24" width="8.7109375" style="125" customWidth="1"/>
    <col min="25" max="16384" width="14.42578125" style="125"/>
  </cols>
  <sheetData>
    <row r="1" spans="1:24" ht="15.75" thickBot="1" x14ac:dyDescent="0.25">
      <c r="A1" s="254"/>
      <c r="B1" s="252"/>
      <c r="C1" s="253"/>
      <c r="D1" s="253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21.75" customHeight="1" thickBot="1" x14ac:dyDescent="0.3">
      <c r="A2" s="254"/>
      <c r="B2" s="292" t="s">
        <v>571</v>
      </c>
      <c r="C2" s="170" t="s">
        <v>0</v>
      </c>
      <c r="D2" s="169" t="s">
        <v>570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2"/>
      <c r="P2" s="252"/>
      <c r="Q2" s="252"/>
      <c r="R2" s="252"/>
      <c r="S2" s="252"/>
      <c r="T2" s="252"/>
      <c r="U2" s="252"/>
      <c r="V2" s="252"/>
      <c r="W2" s="252"/>
      <c r="X2" s="252"/>
    </row>
    <row r="3" spans="1:24" ht="20.25" customHeight="1" thickBot="1" x14ac:dyDescent="0.3">
      <c r="A3" s="254"/>
      <c r="B3" s="291" t="s">
        <v>569</v>
      </c>
      <c r="C3" s="170" t="s">
        <v>2</v>
      </c>
      <c r="D3" s="169">
        <v>2025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4" ht="20.25" customHeight="1" thickBot="1" x14ac:dyDescent="0.3">
      <c r="A4" s="291"/>
      <c r="B4" s="291"/>
      <c r="C4" s="167" t="s">
        <v>3</v>
      </c>
      <c r="D4" s="455" t="s">
        <v>733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24" ht="20.25" customHeight="1" x14ac:dyDescent="0.25">
      <c r="A5" s="291"/>
      <c r="B5" s="291"/>
      <c r="C5" s="291"/>
      <c r="D5" s="291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2"/>
      <c r="P5" s="252"/>
      <c r="Q5" s="252"/>
      <c r="R5" s="252"/>
      <c r="S5" s="252"/>
      <c r="T5" s="252"/>
      <c r="U5" s="252"/>
      <c r="V5" s="252"/>
      <c r="W5" s="252"/>
      <c r="X5" s="252"/>
    </row>
    <row r="6" spans="1:24" ht="20.25" customHeight="1" x14ac:dyDescent="0.25">
      <c r="A6" s="291"/>
      <c r="B6" s="291"/>
      <c r="C6" s="291"/>
      <c r="D6" s="291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2"/>
      <c r="P6" s="252"/>
      <c r="Q6" s="252"/>
      <c r="R6" s="252"/>
      <c r="S6" s="252"/>
      <c r="T6" s="252"/>
      <c r="U6" s="252"/>
      <c r="V6" s="252"/>
      <c r="W6" s="252"/>
      <c r="X6" s="252"/>
    </row>
    <row r="7" spans="1:24" ht="19.5" customHeight="1" x14ac:dyDescent="0.25">
      <c r="A7" s="290" t="s">
        <v>568</v>
      </c>
      <c r="B7" s="545"/>
      <c r="C7" s="544"/>
      <c r="D7" s="544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2"/>
      <c r="P7" s="252"/>
      <c r="Q7" s="252"/>
      <c r="R7" s="252"/>
      <c r="S7" s="252"/>
      <c r="T7" s="252"/>
      <c r="U7" s="252"/>
      <c r="V7" s="252"/>
      <c r="W7" s="252"/>
      <c r="X7" s="252"/>
    </row>
    <row r="8" spans="1:24" ht="18" customHeight="1" x14ac:dyDescent="0.2">
      <c r="A8" s="254"/>
      <c r="B8" s="546" t="s">
        <v>567</v>
      </c>
      <c r="C8" s="544"/>
      <c r="D8" s="544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2"/>
      <c r="P8" s="252"/>
      <c r="Q8" s="252"/>
      <c r="R8" s="252"/>
      <c r="S8" s="252"/>
      <c r="T8" s="252"/>
      <c r="U8" s="252"/>
      <c r="V8" s="252"/>
      <c r="W8" s="252"/>
      <c r="X8" s="252"/>
    </row>
    <row r="9" spans="1:24" ht="18" customHeight="1" x14ac:dyDescent="0.2">
      <c r="A9" s="289"/>
      <c r="B9" s="288"/>
      <c r="C9" s="288"/>
      <c r="D9" s="288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2"/>
      <c r="P9" s="252"/>
      <c r="Q9" s="252"/>
      <c r="R9" s="252"/>
      <c r="S9" s="252"/>
      <c r="T9" s="252"/>
      <c r="U9" s="252"/>
      <c r="V9" s="252"/>
      <c r="W9" s="252"/>
      <c r="X9" s="252"/>
    </row>
    <row r="10" spans="1:24" ht="19.5" customHeight="1" x14ac:dyDescent="0.2">
      <c r="A10" s="287" t="s">
        <v>4</v>
      </c>
      <c r="B10" s="287" t="s">
        <v>566</v>
      </c>
      <c r="C10" s="286" t="s">
        <v>565</v>
      </c>
      <c r="D10" s="285" t="s">
        <v>564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2"/>
      <c r="P10" s="252"/>
      <c r="Q10" s="252"/>
      <c r="R10" s="252"/>
      <c r="S10" s="252"/>
      <c r="T10" s="252"/>
      <c r="U10" s="252"/>
      <c r="V10" s="252"/>
      <c r="W10" s="252"/>
      <c r="X10" s="252"/>
    </row>
    <row r="11" spans="1:24" ht="19.5" customHeight="1" x14ac:dyDescent="0.2">
      <c r="A11" s="274">
        <v>1</v>
      </c>
      <c r="B11" s="547" t="s">
        <v>563</v>
      </c>
      <c r="C11" s="548"/>
      <c r="D11" s="549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2"/>
      <c r="P11" s="252"/>
      <c r="Q11" s="252"/>
      <c r="R11" s="252"/>
      <c r="S11" s="252"/>
      <c r="T11" s="252"/>
      <c r="U11" s="252"/>
      <c r="V11" s="252"/>
      <c r="W11" s="252"/>
      <c r="X11" s="252"/>
    </row>
    <row r="12" spans="1:24" ht="19.5" customHeight="1" x14ac:dyDescent="0.2">
      <c r="A12" s="274">
        <v>2</v>
      </c>
      <c r="B12" s="282" t="s">
        <v>202</v>
      </c>
      <c r="C12" s="461">
        <v>5761</v>
      </c>
      <c r="D12" s="462">
        <v>12526.88</v>
      </c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2"/>
      <c r="P12" s="252"/>
      <c r="Q12" s="252"/>
      <c r="R12" s="252"/>
      <c r="S12" s="252"/>
      <c r="T12" s="252"/>
      <c r="U12" s="252"/>
      <c r="V12" s="252"/>
      <c r="W12" s="252"/>
      <c r="X12" s="252"/>
    </row>
    <row r="13" spans="1:24" ht="19.5" customHeight="1" x14ac:dyDescent="0.2">
      <c r="A13" s="274">
        <v>3</v>
      </c>
      <c r="B13" s="282" t="s">
        <v>562</v>
      </c>
      <c r="C13" s="461">
        <v>790</v>
      </c>
      <c r="D13" s="462">
        <v>6134.35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2"/>
      <c r="P13" s="252"/>
      <c r="Q13" s="252"/>
      <c r="R13" s="252"/>
      <c r="S13" s="252"/>
      <c r="T13" s="252"/>
      <c r="U13" s="252"/>
      <c r="V13" s="252"/>
      <c r="W13" s="252"/>
      <c r="X13" s="252"/>
    </row>
    <row r="14" spans="1:24" ht="19.5" hidden="1" customHeight="1" x14ac:dyDescent="0.2">
      <c r="A14" s="274">
        <v>4</v>
      </c>
      <c r="B14" s="282" t="s">
        <v>561</v>
      </c>
      <c r="C14" s="494"/>
      <c r="D14" s="463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2"/>
      <c r="P14" s="252"/>
      <c r="Q14" s="252"/>
      <c r="R14" s="252"/>
      <c r="S14" s="252"/>
      <c r="T14" s="252"/>
      <c r="U14" s="252"/>
      <c r="V14" s="252"/>
      <c r="W14" s="252"/>
      <c r="X14" s="252"/>
    </row>
    <row r="15" spans="1:24" ht="19.5" customHeight="1" x14ac:dyDescent="0.2">
      <c r="A15" s="274">
        <v>4</v>
      </c>
      <c r="B15" s="282" t="s">
        <v>560</v>
      </c>
      <c r="C15" s="461">
        <v>391</v>
      </c>
      <c r="D15" s="462">
        <v>1864.3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2"/>
      <c r="P15" s="252"/>
      <c r="Q15" s="252"/>
      <c r="R15" s="252"/>
      <c r="S15" s="252"/>
      <c r="T15" s="252"/>
      <c r="U15" s="252"/>
      <c r="V15" s="252"/>
      <c r="W15" s="252"/>
      <c r="X15" s="252"/>
    </row>
    <row r="16" spans="1:24" s="477" customFormat="1" ht="19.5" customHeight="1" x14ac:dyDescent="0.25">
      <c r="A16" s="284">
        <v>5</v>
      </c>
      <c r="B16" s="278" t="s">
        <v>559</v>
      </c>
      <c r="C16" s="464">
        <v>485</v>
      </c>
      <c r="D16" s="465">
        <v>0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2"/>
      <c r="P16" s="252"/>
      <c r="Q16" s="252"/>
      <c r="R16" s="252"/>
      <c r="S16" s="252"/>
      <c r="T16" s="252"/>
      <c r="U16" s="252"/>
      <c r="V16" s="252"/>
      <c r="W16" s="252"/>
      <c r="X16" s="252"/>
    </row>
    <row r="17" spans="1:26" ht="19.5" customHeight="1" x14ac:dyDescent="0.25">
      <c r="A17" s="284"/>
      <c r="B17" s="478" t="s">
        <v>688</v>
      </c>
      <c r="C17" s="464">
        <v>182</v>
      </c>
      <c r="D17" s="465">
        <v>5043.5</v>
      </c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77"/>
      <c r="Z17" s="277"/>
    </row>
    <row r="18" spans="1:26" ht="19.5" customHeight="1" x14ac:dyDescent="0.2">
      <c r="A18" s="274">
        <v>6</v>
      </c>
      <c r="B18" s="273" t="s">
        <v>558</v>
      </c>
      <c r="C18" s="457">
        <f t="shared" ref="C18:D18" si="0">SUM(C12:C17)</f>
        <v>7609</v>
      </c>
      <c r="D18" s="458">
        <f t="shared" si="0"/>
        <v>25569.03</v>
      </c>
      <c r="E18" s="283"/>
      <c r="F18" s="256"/>
      <c r="G18" s="256"/>
      <c r="H18" s="256"/>
      <c r="I18" s="256"/>
      <c r="J18" s="256"/>
      <c r="K18" s="256"/>
      <c r="L18" s="256"/>
      <c r="M18" s="256"/>
      <c r="N18" s="256"/>
      <c r="O18" s="252"/>
      <c r="P18" s="252"/>
      <c r="Q18" s="252"/>
      <c r="R18" s="252"/>
      <c r="S18" s="252"/>
      <c r="T18" s="252"/>
      <c r="U18" s="252"/>
      <c r="V18" s="252"/>
      <c r="W18" s="252"/>
      <c r="X18" s="252"/>
    </row>
    <row r="19" spans="1:26" ht="19.5" customHeight="1" x14ac:dyDescent="0.2">
      <c r="A19" s="274">
        <v>7</v>
      </c>
      <c r="B19" s="550" t="s">
        <v>557</v>
      </c>
      <c r="C19" s="551"/>
      <c r="D19" s="542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2"/>
      <c r="P19" s="252"/>
      <c r="Q19" s="252"/>
      <c r="R19" s="252"/>
      <c r="S19" s="252"/>
      <c r="T19" s="252"/>
      <c r="U19" s="252"/>
      <c r="V19" s="252"/>
      <c r="W19" s="252"/>
      <c r="X19" s="252"/>
    </row>
    <row r="20" spans="1:26" ht="19.5" customHeight="1" x14ac:dyDescent="0.2">
      <c r="A20" s="274">
        <v>8</v>
      </c>
      <c r="B20" s="282" t="s">
        <v>556</v>
      </c>
      <c r="C20" s="466">
        <v>3082</v>
      </c>
      <c r="D20" s="467">
        <v>33891</v>
      </c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2"/>
      <c r="P20" s="252"/>
      <c r="Q20" s="252"/>
      <c r="R20" s="252"/>
      <c r="S20" s="252"/>
      <c r="T20" s="252"/>
      <c r="U20" s="252"/>
      <c r="V20" s="252"/>
      <c r="W20" s="252"/>
      <c r="X20" s="252"/>
    </row>
    <row r="21" spans="1:26" ht="19.5" customHeight="1" x14ac:dyDescent="0.2">
      <c r="A21" s="274">
        <v>9</v>
      </c>
      <c r="B21" s="282" t="s">
        <v>194</v>
      </c>
      <c r="C21" s="466">
        <v>1022</v>
      </c>
      <c r="D21" s="467">
        <v>10848.9</v>
      </c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2"/>
      <c r="P21" s="252"/>
      <c r="Q21" s="252"/>
      <c r="R21" s="252"/>
      <c r="S21" s="252"/>
      <c r="T21" s="252"/>
      <c r="U21" s="252"/>
      <c r="V21" s="252"/>
      <c r="W21" s="252"/>
      <c r="X21" s="252"/>
    </row>
    <row r="22" spans="1:26" ht="19.5" customHeight="1" x14ac:dyDescent="0.2">
      <c r="A22" s="274">
        <v>10</v>
      </c>
      <c r="B22" s="282" t="s">
        <v>555</v>
      </c>
      <c r="C22" s="468">
        <v>0</v>
      </c>
      <c r="D22" s="469">
        <v>0</v>
      </c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2"/>
      <c r="P22" s="252"/>
      <c r="Q22" s="252"/>
      <c r="R22" s="252"/>
      <c r="S22" s="252"/>
      <c r="T22" s="252"/>
      <c r="U22" s="252"/>
      <c r="V22" s="252"/>
      <c r="W22" s="252"/>
      <c r="X22" s="252"/>
    </row>
    <row r="23" spans="1:26" ht="19.5" hidden="1" customHeight="1" x14ac:dyDescent="0.25">
      <c r="A23" s="274">
        <v>10</v>
      </c>
      <c r="B23" s="281" t="s">
        <v>554</v>
      </c>
      <c r="C23" s="470"/>
      <c r="D23" s="469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2"/>
      <c r="P23" s="252"/>
      <c r="Q23" s="252"/>
      <c r="R23" s="252"/>
      <c r="S23" s="252"/>
      <c r="T23" s="252"/>
      <c r="U23" s="252"/>
      <c r="V23" s="252"/>
      <c r="W23" s="252"/>
      <c r="X23" s="252"/>
    </row>
    <row r="24" spans="1:26" ht="19.5" customHeight="1" x14ac:dyDescent="0.2">
      <c r="A24" s="279">
        <v>11</v>
      </c>
      <c r="B24" s="278" t="s">
        <v>553</v>
      </c>
      <c r="C24" s="471">
        <v>3946</v>
      </c>
      <c r="D24" s="472">
        <v>0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77"/>
      <c r="Z24" s="277"/>
    </row>
    <row r="25" spans="1:26" ht="19.5" customHeight="1" x14ac:dyDescent="0.2">
      <c r="A25" s="279">
        <v>12</v>
      </c>
      <c r="B25" s="280" t="s">
        <v>552</v>
      </c>
      <c r="C25" s="471">
        <v>9271</v>
      </c>
      <c r="D25" s="473">
        <v>5816.79</v>
      </c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77"/>
      <c r="Z25" s="277"/>
    </row>
    <row r="26" spans="1:26" ht="19.5" customHeight="1" x14ac:dyDescent="0.2">
      <c r="A26" s="279">
        <v>13</v>
      </c>
      <c r="B26" s="280" t="s">
        <v>551</v>
      </c>
      <c r="C26" s="471">
        <v>3614</v>
      </c>
      <c r="D26" s="472">
        <v>0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77"/>
      <c r="Z26" s="277"/>
    </row>
    <row r="27" spans="1:26" ht="19.5" customHeight="1" x14ac:dyDescent="0.2">
      <c r="A27" s="279">
        <v>14</v>
      </c>
      <c r="B27" s="280" t="s">
        <v>550</v>
      </c>
      <c r="C27" s="471">
        <v>5279</v>
      </c>
      <c r="D27" s="474">
        <v>30265.200000000001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77"/>
      <c r="Z27" s="277"/>
    </row>
    <row r="28" spans="1:26" ht="19.5" customHeight="1" x14ac:dyDescent="0.2">
      <c r="A28" s="279">
        <v>15</v>
      </c>
      <c r="B28" s="280" t="s">
        <v>549</v>
      </c>
      <c r="C28" s="471">
        <v>0</v>
      </c>
      <c r="D28" s="472">
        <v>0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77"/>
      <c r="Z28" s="277"/>
    </row>
    <row r="29" spans="1:26" ht="19.5" customHeight="1" x14ac:dyDescent="0.2">
      <c r="A29" s="279">
        <v>16</v>
      </c>
      <c r="B29" s="278" t="s">
        <v>548</v>
      </c>
      <c r="C29" s="475">
        <v>0</v>
      </c>
      <c r="D29" s="476">
        <v>0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77"/>
      <c r="Z29" s="277"/>
    </row>
    <row r="30" spans="1:26" ht="19.5" customHeight="1" x14ac:dyDescent="0.2">
      <c r="A30" s="279">
        <v>17</v>
      </c>
      <c r="B30" s="278" t="s">
        <v>547</v>
      </c>
      <c r="C30" s="475">
        <v>0</v>
      </c>
      <c r="D30" s="476">
        <v>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77"/>
      <c r="Z30" s="277"/>
    </row>
    <row r="31" spans="1:26" ht="19.5" customHeight="1" x14ac:dyDescent="0.2">
      <c r="A31" s="274">
        <v>18</v>
      </c>
      <c r="B31" s="276" t="s">
        <v>546</v>
      </c>
      <c r="C31" s="457">
        <f t="shared" ref="C31:D31" si="1">SUM(C20:C30)</f>
        <v>26214</v>
      </c>
      <c r="D31" s="458">
        <f t="shared" si="1"/>
        <v>80821.89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6" ht="19.5" customHeight="1" x14ac:dyDescent="0.2">
      <c r="A32" s="274">
        <v>19</v>
      </c>
      <c r="B32" s="273" t="s">
        <v>545</v>
      </c>
      <c r="C32" s="552"/>
      <c r="D32" s="542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2"/>
      <c r="P32" s="252"/>
      <c r="Q32" s="252"/>
      <c r="R32" s="252"/>
      <c r="S32" s="252"/>
      <c r="T32" s="252"/>
      <c r="U32" s="252"/>
      <c r="V32" s="252"/>
      <c r="W32" s="252"/>
      <c r="X32" s="252"/>
    </row>
    <row r="33" spans="1:24" ht="19.5" customHeight="1" x14ac:dyDescent="0.2">
      <c r="A33" s="274">
        <v>20</v>
      </c>
      <c r="B33" s="275" t="s">
        <v>544</v>
      </c>
      <c r="C33" s="452">
        <v>96</v>
      </c>
      <c r="D33" s="453">
        <v>2731.56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2"/>
      <c r="P33" s="252"/>
      <c r="Q33" s="252"/>
      <c r="R33" s="252"/>
      <c r="S33" s="252"/>
      <c r="T33" s="252"/>
      <c r="U33" s="252"/>
      <c r="V33" s="252"/>
      <c r="W33" s="252"/>
      <c r="X33" s="252"/>
    </row>
    <row r="34" spans="1:24" ht="19.5" customHeight="1" x14ac:dyDescent="0.2">
      <c r="A34" s="274">
        <v>21</v>
      </c>
      <c r="B34" s="273" t="s">
        <v>543</v>
      </c>
      <c r="C34" s="457">
        <f t="shared" ref="C34:D34" si="2">C33</f>
        <v>96</v>
      </c>
      <c r="D34" s="458">
        <f t="shared" si="2"/>
        <v>2731.56</v>
      </c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2"/>
      <c r="P34" s="252"/>
      <c r="Q34" s="252"/>
      <c r="R34" s="252"/>
      <c r="S34" s="252"/>
      <c r="T34" s="252"/>
      <c r="U34" s="252"/>
      <c r="V34" s="252"/>
      <c r="W34" s="252"/>
      <c r="X34" s="252"/>
    </row>
    <row r="35" spans="1:24" ht="28.5" customHeight="1" x14ac:dyDescent="0.25">
      <c r="A35" s="541" t="s">
        <v>309</v>
      </c>
      <c r="B35" s="542"/>
      <c r="C35" s="457">
        <f>SUM(C18+C31+C34)</f>
        <v>33919</v>
      </c>
      <c r="D35" s="458">
        <f>D34+D31+D18</f>
        <v>109122.48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1"/>
      <c r="P35" s="271"/>
      <c r="Q35" s="271"/>
      <c r="R35" s="271"/>
      <c r="S35" s="271"/>
      <c r="T35" s="271"/>
      <c r="U35" s="271"/>
      <c r="V35" s="271"/>
      <c r="W35" s="271"/>
      <c r="X35" s="271"/>
    </row>
    <row r="36" spans="1:24" ht="24.75" customHeight="1" x14ac:dyDescent="0.2">
      <c r="A36" s="270"/>
      <c r="B36" s="256"/>
      <c r="C36" s="255"/>
      <c r="D36" s="255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2"/>
      <c r="P36" s="252"/>
      <c r="Q36" s="252"/>
      <c r="R36" s="252"/>
      <c r="S36" s="252"/>
      <c r="T36" s="252"/>
      <c r="U36" s="252"/>
      <c r="V36" s="252"/>
      <c r="W36" s="252"/>
      <c r="X36" s="252"/>
    </row>
    <row r="37" spans="1:24" ht="28.5" customHeight="1" x14ac:dyDescent="0.2">
      <c r="A37" s="269" t="s">
        <v>542</v>
      </c>
      <c r="B37" s="459" t="s">
        <v>621</v>
      </c>
      <c r="C37" s="268"/>
      <c r="D37" s="256"/>
      <c r="E37" s="256"/>
      <c r="F37" s="256"/>
      <c r="G37" s="256"/>
      <c r="H37" s="256"/>
      <c r="I37" s="256"/>
      <c r="J37" s="256"/>
      <c r="K37" s="256"/>
      <c r="L37" s="256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</row>
    <row r="38" spans="1:24" ht="28.5" customHeight="1" x14ac:dyDescent="0.2">
      <c r="A38" s="267" t="s">
        <v>7</v>
      </c>
      <c r="B38" s="460" t="s">
        <v>685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</row>
    <row r="39" spans="1:24" ht="28.5" customHeight="1" x14ac:dyDescent="0.2">
      <c r="A39" s="267" t="s">
        <v>8</v>
      </c>
      <c r="B39" s="460" t="s">
        <v>181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</row>
    <row r="40" spans="1:24" ht="28.5" customHeight="1" x14ac:dyDescent="0.2">
      <c r="A40" s="267" t="s">
        <v>9</v>
      </c>
      <c r="B40" s="486" t="s">
        <v>694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</row>
    <row r="41" spans="1:24" ht="15.75" customHeight="1" x14ac:dyDescent="0.2">
      <c r="A41" s="266"/>
      <c r="B41" s="266"/>
      <c r="C41" s="265"/>
      <c r="D41" s="264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2"/>
      <c r="P41" s="252"/>
      <c r="Q41" s="252"/>
      <c r="R41" s="252"/>
      <c r="S41" s="252"/>
      <c r="T41" s="252"/>
      <c r="U41" s="252"/>
      <c r="V41" s="252"/>
      <c r="W41" s="252"/>
      <c r="X41" s="252"/>
    </row>
    <row r="42" spans="1:24" ht="15" customHeight="1" x14ac:dyDescent="0.2">
      <c r="A42" s="266"/>
      <c r="B42" s="266"/>
      <c r="C42" s="265"/>
      <c r="D42" s="264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2"/>
      <c r="P42" s="252"/>
      <c r="Q42" s="252"/>
      <c r="R42" s="252"/>
      <c r="S42" s="252"/>
      <c r="T42" s="252"/>
      <c r="U42" s="252"/>
      <c r="V42" s="252"/>
      <c r="W42" s="252"/>
      <c r="X42" s="252"/>
    </row>
    <row r="43" spans="1:24" ht="15.75" customHeight="1" x14ac:dyDescent="0.2">
      <c r="A43" s="263"/>
      <c r="B43" s="262"/>
      <c r="C43" s="261"/>
      <c r="D43" s="261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2"/>
      <c r="P43" s="252"/>
      <c r="Q43" s="252"/>
      <c r="R43" s="252"/>
      <c r="S43" s="252"/>
      <c r="T43" s="252"/>
      <c r="U43" s="252"/>
      <c r="V43" s="252"/>
      <c r="W43" s="252"/>
      <c r="X43" s="252"/>
    </row>
    <row r="44" spans="1:24" ht="15.75" customHeight="1" x14ac:dyDescent="0.2">
      <c r="A44" s="263"/>
      <c r="B44" s="262"/>
      <c r="C44" s="261"/>
      <c r="D44" s="261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2"/>
      <c r="P44" s="252"/>
      <c r="Q44" s="252"/>
      <c r="R44" s="252"/>
      <c r="S44" s="252"/>
      <c r="T44" s="252"/>
      <c r="U44" s="252"/>
      <c r="V44" s="252"/>
      <c r="W44" s="252"/>
      <c r="X44" s="252"/>
    </row>
    <row r="45" spans="1:24" ht="15.75" customHeight="1" x14ac:dyDescent="0.2">
      <c r="A45" s="263"/>
      <c r="B45" s="262"/>
      <c r="C45" s="261"/>
      <c r="D45" s="261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2"/>
      <c r="P45" s="252"/>
      <c r="Q45" s="252"/>
      <c r="R45" s="252"/>
      <c r="S45" s="252"/>
      <c r="T45" s="252"/>
      <c r="U45" s="252"/>
      <c r="V45" s="252"/>
      <c r="W45" s="252"/>
      <c r="X45" s="252"/>
    </row>
    <row r="46" spans="1:24" ht="15.75" customHeight="1" x14ac:dyDescent="0.2">
      <c r="A46" s="263"/>
      <c r="B46" s="262"/>
      <c r="C46" s="261"/>
      <c r="D46" s="261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2"/>
      <c r="P46" s="252"/>
      <c r="Q46" s="252"/>
      <c r="R46" s="252"/>
      <c r="S46" s="252"/>
      <c r="T46" s="252"/>
      <c r="U46" s="252"/>
      <c r="V46" s="252"/>
      <c r="W46" s="252"/>
      <c r="X46" s="252"/>
    </row>
    <row r="47" spans="1:24" ht="15.75" customHeight="1" x14ac:dyDescent="0.2">
      <c r="A47" s="263"/>
      <c r="B47" s="262"/>
      <c r="C47" s="261"/>
      <c r="D47" s="261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2"/>
      <c r="P47" s="252"/>
      <c r="Q47" s="252"/>
      <c r="R47" s="252"/>
      <c r="S47" s="252"/>
      <c r="T47" s="252"/>
      <c r="U47" s="252"/>
      <c r="V47" s="252"/>
      <c r="W47" s="252"/>
      <c r="X47" s="252"/>
    </row>
    <row r="48" spans="1:24" ht="15.75" customHeight="1" x14ac:dyDescent="0.2">
      <c r="A48" s="263"/>
      <c r="B48" s="262"/>
      <c r="C48" s="261"/>
      <c r="D48" s="261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2"/>
      <c r="P48" s="252"/>
      <c r="Q48" s="252"/>
      <c r="R48" s="252"/>
      <c r="S48" s="252"/>
      <c r="T48" s="252"/>
      <c r="U48" s="252"/>
      <c r="V48" s="252"/>
      <c r="W48" s="252"/>
      <c r="X48" s="252"/>
    </row>
    <row r="49" spans="1:24" ht="15.75" customHeight="1" x14ac:dyDescent="0.2">
      <c r="A49" s="263"/>
      <c r="B49" s="262"/>
      <c r="C49" s="261"/>
      <c r="D49" s="261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2"/>
      <c r="P49" s="252"/>
      <c r="Q49" s="252"/>
      <c r="R49" s="252"/>
      <c r="S49" s="252"/>
      <c r="T49" s="252"/>
      <c r="U49" s="252"/>
      <c r="V49" s="252"/>
      <c r="W49" s="252"/>
      <c r="X49" s="252"/>
    </row>
    <row r="50" spans="1:24" ht="29.25" customHeight="1" x14ac:dyDescent="0.2">
      <c r="A50" s="543"/>
      <c r="B50" s="544"/>
      <c r="C50" s="261"/>
      <c r="D50" s="261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2"/>
      <c r="P50" s="252"/>
      <c r="Q50" s="252"/>
      <c r="R50" s="252"/>
      <c r="S50" s="252"/>
      <c r="T50" s="252"/>
      <c r="U50" s="252"/>
      <c r="V50" s="252"/>
      <c r="W50" s="252"/>
      <c r="X50" s="252"/>
    </row>
    <row r="51" spans="1:24" ht="15.75" customHeight="1" x14ac:dyDescent="0.2">
      <c r="A51" s="260"/>
      <c r="B51" s="260"/>
      <c r="C51" s="259"/>
      <c r="D51" s="258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2"/>
      <c r="P51" s="252"/>
      <c r="Q51" s="252"/>
      <c r="R51" s="252"/>
      <c r="S51" s="252"/>
      <c r="T51" s="252"/>
      <c r="U51" s="252"/>
      <c r="V51" s="252"/>
      <c r="W51" s="252"/>
      <c r="X51" s="252"/>
    </row>
    <row r="52" spans="1:24" ht="15.75" customHeight="1" x14ac:dyDescent="0.2">
      <c r="A52" s="260"/>
      <c r="B52" s="260"/>
      <c r="C52" s="259"/>
      <c r="D52" s="258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2"/>
      <c r="P52" s="252"/>
      <c r="Q52" s="252"/>
      <c r="R52" s="252"/>
      <c r="S52" s="252"/>
      <c r="T52" s="252"/>
      <c r="U52" s="252"/>
      <c r="V52" s="252"/>
      <c r="W52" s="252"/>
      <c r="X52" s="252"/>
    </row>
    <row r="53" spans="1:24" ht="15.75" customHeight="1" x14ac:dyDescent="0.2">
      <c r="A53" s="255"/>
      <c r="B53" s="257"/>
      <c r="C53" s="255"/>
      <c r="D53" s="255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2"/>
      <c r="P53" s="252"/>
      <c r="Q53" s="252"/>
      <c r="R53" s="252"/>
      <c r="S53" s="252"/>
      <c r="T53" s="252"/>
      <c r="U53" s="252"/>
      <c r="V53" s="252"/>
      <c r="W53" s="252"/>
      <c r="X53" s="252"/>
    </row>
    <row r="54" spans="1:24" ht="32.25" customHeight="1" x14ac:dyDescent="0.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2"/>
      <c r="P54" s="252"/>
      <c r="Q54" s="252"/>
      <c r="R54" s="252"/>
      <c r="S54" s="252"/>
      <c r="T54" s="252"/>
      <c r="U54" s="252"/>
      <c r="V54" s="252"/>
      <c r="W54" s="252"/>
      <c r="X54" s="252"/>
    </row>
    <row r="55" spans="1:24" ht="24.75" customHeight="1" x14ac:dyDescent="0.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2"/>
      <c r="P55" s="252"/>
      <c r="Q55" s="252"/>
      <c r="R55" s="252"/>
      <c r="S55" s="252"/>
      <c r="T55" s="252"/>
      <c r="U55" s="252"/>
      <c r="V55" s="252"/>
      <c r="W55" s="252"/>
      <c r="X55" s="252"/>
    </row>
    <row r="56" spans="1:24" ht="24.75" customHeight="1" x14ac:dyDescent="0.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2"/>
      <c r="P56" s="252"/>
      <c r="Q56" s="252"/>
      <c r="R56" s="252"/>
      <c r="S56" s="252"/>
      <c r="T56" s="252"/>
      <c r="U56" s="252"/>
      <c r="V56" s="252"/>
      <c r="W56" s="252"/>
      <c r="X56" s="252"/>
    </row>
    <row r="57" spans="1:24" ht="24.75" customHeight="1" x14ac:dyDescent="0.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2"/>
      <c r="P57" s="252"/>
      <c r="Q57" s="252"/>
      <c r="R57" s="252"/>
      <c r="S57" s="252"/>
      <c r="T57" s="252"/>
      <c r="U57" s="252"/>
      <c r="V57" s="252"/>
      <c r="W57" s="252"/>
      <c r="X57" s="252"/>
    </row>
    <row r="58" spans="1:24" ht="15.75" customHeight="1" x14ac:dyDescent="0.2">
      <c r="A58" s="255"/>
      <c r="B58" s="256"/>
      <c r="C58" s="255"/>
      <c r="D58" s="255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2"/>
      <c r="P58" s="252"/>
      <c r="Q58" s="252"/>
      <c r="R58" s="252"/>
      <c r="S58" s="252"/>
      <c r="T58" s="252"/>
      <c r="U58" s="252"/>
      <c r="V58" s="252"/>
      <c r="W58" s="252"/>
      <c r="X58" s="252"/>
    </row>
    <row r="59" spans="1:24" ht="15.75" customHeight="1" x14ac:dyDescent="0.2">
      <c r="A59" s="255"/>
      <c r="B59" s="256"/>
      <c r="C59" s="255"/>
      <c r="D59" s="255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2"/>
      <c r="P59" s="252"/>
      <c r="Q59" s="252"/>
      <c r="R59" s="252"/>
      <c r="S59" s="252"/>
      <c r="T59" s="252"/>
      <c r="U59" s="252"/>
      <c r="V59" s="252"/>
      <c r="W59" s="252"/>
      <c r="X59" s="252"/>
    </row>
    <row r="60" spans="1:24" ht="15.75" customHeight="1" x14ac:dyDescent="0.2">
      <c r="A60" s="255"/>
      <c r="B60" s="256"/>
      <c r="C60" s="255"/>
      <c r="D60" s="255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2"/>
      <c r="P60" s="252"/>
      <c r="Q60" s="252"/>
      <c r="R60" s="252"/>
      <c r="S60" s="252"/>
      <c r="T60" s="252"/>
      <c r="U60" s="252"/>
      <c r="V60" s="252"/>
      <c r="W60" s="252"/>
      <c r="X60" s="252"/>
    </row>
    <row r="61" spans="1:24" ht="15.75" customHeight="1" x14ac:dyDescent="0.2">
      <c r="A61" s="255"/>
      <c r="B61" s="256"/>
      <c r="C61" s="255"/>
      <c r="D61" s="255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</row>
    <row r="62" spans="1:24" ht="15.75" customHeight="1" x14ac:dyDescent="0.2">
      <c r="A62" s="254"/>
      <c r="B62" s="252"/>
      <c r="C62" s="253"/>
      <c r="D62" s="253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</row>
    <row r="63" spans="1:24" ht="15.75" customHeight="1" x14ac:dyDescent="0.2">
      <c r="A63" s="254"/>
      <c r="B63" s="252"/>
      <c r="C63" s="253"/>
      <c r="D63" s="253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</row>
    <row r="64" spans="1:24" ht="15.75" customHeight="1" x14ac:dyDescent="0.2">
      <c r="A64" s="254"/>
      <c r="B64" s="252"/>
      <c r="C64" s="253"/>
      <c r="D64" s="253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</row>
    <row r="65" spans="1:24" ht="15.75" customHeight="1" x14ac:dyDescent="0.2">
      <c r="A65" s="254"/>
      <c r="B65" s="252"/>
      <c r="C65" s="253"/>
      <c r="D65" s="253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</row>
    <row r="66" spans="1:24" ht="15.75" customHeight="1" x14ac:dyDescent="0.2">
      <c r="A66" s="254"/>
      <c r="B66" s="252"/>
      <c r="C66" s="253"/>
      <c r="D66" s="253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</row>
    <row r="67" spans="1:24" ht="15.75" customHeight="1" x14ac:dyDescent="0.2">
      <c r="A67" s="254"/>
      <c r="B67" s="252"/>
      <c r="C67" s="253"/>
      <c r="D67" s="253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</row>
    <row r="68" spans="1:24" ht="15.75" customHeight="1" x14ac:dyDescent="0.2">
      <c r="A68" s="254"/>
      <c r="B68" s="252"/>
      <c r="C68" s="253"/>
      <c r="D68" s="253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</row>
    <row r="69" spans="1:24" ht="15.75" customHeight="1" x14ac:dyDescent="0.2">
      <c r="A69" s="254"/>
      <c r="B69" s="252"/>
      <c r="C69" s="253"/>
      <c r="D69" s="253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</row>
    <row r="70" spans="1:24" ht="15.75" customHeight="1" x14ac:dyDescent="0.2">
      <c r="A70" s="254"/>
      <c r="B70" s="252"/>
      <c r="C70" s="253"/>
      <c r="D70" s="253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</row>
    <row r="71" spans="1:24" ht="15.75" customHeight="1" x14ac:dyDescent="0.2">
      <c r="A71" s="254"/>
      <c r="B71" s="252"/>
      <c r="C71" s="253"/>
      <c r="D71" s="253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</row>
    <row r="72" spans="1:24" ht="15.75" customHeight="1" x14ac:dyDescent="0.2">
      <c r="A72" s="254"/>
      <c r="B72" s="252"/>
      <c r="C72" s="253"/>
      <c r="D72" s="253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</row>
    <row r="73" spans="1:24" ht="15.75" customHeight="1" x14ac:dyDescent="0.2">
      <c r="A73" s="254"/>
      <c r="B73" s="252"/>
      <c r="C73" s="253"/>
      <c r="D73" s="253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</row>
    <row r="74" spans="1:24" ht="15.75" customHeight="1" x14ac:dyDescent="0.2">
      <c r="A74" s="254"/>
      <c r="B74" s="252"/>
      <c r="C74" s="253"/>
      <c r="D74" s="253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</row>
    <row r="75" spans="1:24" ht="15.75" customHeight="1" x14ac:dyDescent="0.2">
      <c r="A75" s="254"/>
      <c r="B75" s="252"/>
      <c r="C75" s="253"/>
      <c r="D75" s="253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</row>
    <row r="76" spans="1:24" ht="15.75" customHeight="1" x14ac:dyDescent="0.2">
      <c r="A76" s="254"/>
      <c r="B76" s="252"/>
      <c r="C76" s="253"/>
      <c r="D76" s="253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</row>
    <row r="77" spans="1:24" ht="15.75" customHeight="1" x14ac:dyDescent="0.2">
      <c r="A77" s="254"/>
      <c r="B77" s="252"/>
      <c r="C77" s="253"/>
      <c r="D77" s="253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</row>
    <row r="78" spans="1:24" ht="15.75" customHeight="1" x14ac:dyDescent="0.2">
      <c r="A78" s="254"/>
      <c r="B78" s="252"/>
      <c r="C78" s="253"/>
      <c r="D78" s="253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</row>
    <row r="79" spans="1:24" ht="15.75" customHeight="1" x14ac:dyDescent="0.2">
      <c r="A79" s="254"/>
      <c r="B79" s="252"/>
      <c r="C79" s="253"/>
      <c r="D79" s="253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</row>
    <row r="80" spans="1:24" ht="15.75" customHeight="1" x14ac:dyDescent="0.2">
      <c r="A80" s="254"/>
      <c r="B80" s="252"/>
      <c r="C80" s="253"/>
      <c r="D80" s="253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</row>
    <row r="81" spans="1:24" ht="15.75" customHeight="1" x14ac:dyDescent="0.2">
      <c r="A81" s="254"/>
      <c r="B81" s="252"/>
      <c r="C81" s="253"/>
      <c r="D81" s="253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</row>
    <row r="82" spans="1:24" ht="15.75" customHeight="1" x14ac:dyDescent="0.2">
      <c r="A82" s="254"/>
      <c r="B82" s="252"/>
      <c r="C82" s="253"/>
      <c r="D82" s="253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</row>
    <row r="83" spans="1:24" ht="15.75" customHeight="1" x14ac:dyDescent="0.2">
      <c r="A83" s="254"/>
      <c r="B83" s="252"/>
      <c r="C83" s="253"/>
      <c r="D83" s="253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</row>
    <row r="84" spans="1:24" ht="15.75" customHeight="1" x14ac:dyDescent="0.2">
      <c r="A84" s="254"/>
      <c r="B84" s="252"/>
      <c r="C84" s="253"/>
      <c r="D84" s="253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</row>
    <row r="85" spans="1:24" ht="15.75" customHeight="1" x14ac:dyDescent="0.2">
      <c r="A85" s="254"/>
      <c r="B85" s="252"/>
      <c r="C85" s="253"/>
      <c r="D85" s="253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</row>
    <row r="86" spans="1:24" ht="15.75" customHeight="1" x14ac:dyDescent="0.2">
      <c r="A86" s="254"/>
      <c r="B86" s="252"/>
      <c r="C86" s="253"/>
      <c r="D86" s="253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</row>
    <row r="87" spans="1:24" ht="15.75" customHeight="1" x14ac:dyDescent="0.2">
      <c r="A87" s="254"/>
      <c r="B87" s="252"/>
      <c r="C87" s="253"/>
      <c r="D87" s="253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</row>
    <row r="88" spans="1:24" ht="15.75" customHeight="1" x14ac:dyDescent="0.2">
      <c r="A88" s="254"/>
      <c r="B88" s="252"/>
      <c r="C88" s="253"/>
      <c r="D88" s="253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</row>
    <row r="89" spans="1:24" ht="15.75" customHeight="1" x14ac:dyDescent="0.2">
      <c r="A89" s="254"/>
      <c r="B89" s="252"/>
      <c r="C89" s="253"/>
      <c r="D89" s="253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</row>
    <row r="90" spans="1:24" ht="15.75" customHeight="1" x14ac:dyDescent="0.2">
      <c r="A90" s="254"/>
      <c r="B90" s="252"/>
      <c r="C90" s="253"/>
      <c r="D90" s="253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</row>
    <row r="91" spans="1:24" ht="15.75" customHeight="1" x14ac:dyDescent="0.2">
      <c r="A91" s="254"/>
      <c r="B91" s="252"/>
      <c r="C91" s="253"/>
      <c r="D91" s="253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</row>
    <row r="92" spans="1:24" ht="15.75" customHeight="1" x14ac:dyDescent="0.2">
      <c r="A92" s="254"/>
      <c r="B92" s="252"/>
      <c r="C92" s="253"/>
      <c r="D92" s="253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</row>
    <row r="93" spans="1:24" ht="15.75" customHeight="1" x14ac:dyDescent="0.2">
      <c r="A93" s="254"/>
      <c r="B93" s="252"/>
      <c r="C93" s="253"/>
      <c r="D93" s="253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</row>
    <row r="94" spans="1:24" ht="15.75" customHeight="1" x14ac:dyDescent="0.2">
      <c r="A94" s="254"/>
      <c r="B94" s="252"/>
      <c r="C94" s="253"/>
      <c r="D94" s="253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</row>
    <row r="95" spans="1:24" ht="15.75" customHeight="1" x14ac:dyDescent="0.2">
      <c r="A95" s="254"/>
      <c r="B95" s="252"/>
      <c r="C95" s="253"/>
      <c r="D95" s="253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</row>
    <row r="96" spans="1:24" ht="15.75" customHeight="1" x14ac:dyDescent="0.2">
      <c r="A96" s="254"/>
      <c r="B96" s="252"/>
      <c r="C96" s="253"/>
      <c r="D96" s="253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</row>
    <row r="97" spans="1:24" ht="15.75" customHeight="1" x14ac:dyDescent="0.2">
      <c r="A97" s="254"/>
      <c r="B97" s="252"/>
      <c r="C97" s="253"/>
      <c r="D97" s="253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</row>
    <row r="98" spans="1:24" ht="15.75" customHeight="1" x14ac:dyDescent="0.2">
      <c r="A98" s="254"/>
      <c r="B98" s="252"/>
      <c r="C98" s="253"/>
      <c r="D98" s="253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</row>
    <row r="99" spans="1:24" ht="15.75" customHeight="1" x14ac:dyDescent="0.2">
      <c r="A99" s="254"/>
      <c r="B99" s="252"/>
      <c r="C99" s="253"/>
      <c r="D99" s="253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</row>
    <row r="100" spans="1:24" ht="15.75" customHeight="1" x14ac:dyDescent="0.2">
      <c r="A100" s="254"/>
      <c r="B100" s="252"/>
      <c r="C100" s="253"/>
      <c r="D100" s="253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</row>
    <row r="101" spans="1:24" ht="15.75" customHeight="1" x14ac:dyDescent="0.2">
      <c r="A101" s="254"/>
      <c r="B101" s="252"/>
      <c r="C101" s="253"/>
      <c r="D101" s="253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</row>
    <row r="102" spans="1:24" ht="15.75" customHeight="1" x14ac:dyDescent="0.2">
      <c r="A102" s="254"/>
      <c r="B102" s="252"/>
      <c r="C102" s="253"/>
      <c r="D102" s="253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</row>
    <row r="103" spans="1:24" ht="15.75" customHeight="1" x14ac:dyDescent="0.2">
      <c r="A103" s="254"/>
      <c r="B103" s="252"/>
      <c r="C103" s="253"/>
      <c r="D103" s="253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</row>
    <row r="104" spans="1:24" ht="15.75" customHeight="1" x14ac:dyDescent="0.2">
      <c r="A104" s="254"/>
      <c r="B104" s="252"/>
      <c r="C104" s="253"/>
      <c r="D104" s="253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</row>
    <row r="105" spans="1:24" ht="15.75" customHeight="1" x14ac:dyDescent="0.2">
      <c r="A105" s="254"/>
      <c r="B105" s="252"/>
      <c r="C105" s="253"/>
      <c r="D105" s="253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</row>
    <row r="106" spans="1:24" ht="15.75" customHeight="1" x14ac:dyDescent="0.2">
      <c r="A106" s="254"/>
      <c r="B106" s="252"/>
      <c r="C106" s="253"/>
      <c r="D106" s="253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</row>
    <row r="107" spans="1:24" ht="15.75" customHeight="1" x14ac:dyDescent="0.2">
      <c r="A107" s="254"/>
      <c r="B107" s="252"/>
      <c r="C107" s="253"/>
      <c r="D107" s="253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</row>
    <row r="108" spans="1:24" ht="15.75" customHeight="1" x14ac:dyDescent="0.2">
      <c r="A108" s="254"/>
      <c r="B108" s="252"/>
      <c r="C108" s="253"/>
      <c r="D108" s="253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</row>
    <row r="109" spans="1:24" ht="15.75" customHeight="1" x14ac:dyDescent="0.2">
      <c r="A109" s="254"/>
      <c r="B109" s="252"/>
      <c r="C109" s="253"/>
      <c r="D109" s="253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</row>
    <row r="110" spans="1:24" ht="15.75" customHeight="1" x14ac:dyDescent="0.2">
      <c r="A110" s="254"/>
      <c r="B110" s="252"/>
      <c r="C110" s="253"/>
      <c r="D110" s="253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</row>
    <row r="111" spans="1:24" ht="15.75" customHeight="1" x14ac:dyDescent="0.2">
      <c r="A111" s="254"/>
      <c r="B111" s="252"/>
      <c r="C111" s="253"/>
      <c r="D111" s="253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</row>
    <row r="112" spans="1:24" ht="15.75" customHeight="1" x14ac:dyDescent="0.2">
      <c r="A112" s="254"/>
      <c r="B112" s="252"/>
      <c r="C112" s="253"/>
      <c r="D112" s="253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</row>
    <row r="113" spans="1:24" ht="15.75" customHeight="1" x14ac:dyDescent="0.2">
      <c r="A113" s="254"/>
      <c r="B113" s="252"/>
      <c r="C113" s="253"/>
      <c r="D113" s="253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</row>
    <row r="114" spans="1:24" ht="15.75" customHeight="1" x14ac:dyDescent="0.2">
      <c r="A114" s="254"/>
      <c r="B114" s="252"/>
      <c r="C114" s="253"/>
      <c r="D114" s="253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</row>
    <row r="115" spans="1:24" ht="15.75" customHeight="1" x14ac:dyDescent="0.2">
      <c r="A115" s="254"/>
      <c r="B115" s="252"/>
      <c r="C115" s="253"/>
      <c r="D115" s="253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</row>
    <row r="116" spans="1:24" ht="15.75" customHeight="1" x14ac:dyDescent="0.2">
      <c r="A116" s="254"/>
      <c r="B116" s="252"/>
      <c r="C116" s="253"/>
      <c r="D116" s="253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  <c r="S116" s="252"/>
      <c r="T116" s="252"/>
      <c r="U116" s="252"/>
      <c r="V116" s="252"/>
      <c r="W116" s="252"/>
      <c r="X116" s="252"/>
    </row>
    <row r="117" spans="1:24" ht="15.75" customHeight="1" x14ac:dyDescent="0.2">
      <c r="A117" s="254"/>
      <c r="B117" s="252"/>
      <c r="C117" s="253"/>
      <c r="D117" s="253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</row>
    <row r="118" spans="1:24" ht="15.75" customHeight="1" x14ac:dyDescent="0.2">
      <c r="A118" s="254"/>
      <c r="B118" s="252"/>
      <c r="C118" s="253"/>
      <c r="D118" s="253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</row>
    <row r="119" spans="1:24" ht="15.75" customHeight="1" x14ac:dyDescent="0.2">
      <c r="A119" s="254"/>
      <c r="B119" s="252"/>
      <c r="C119" s="253"/>
      <c r="D119" s="253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</row>
    <row r="120" spans="1:24" ht="15.75" customHeight="1" x14ac:dyDescent="0.2">
      <c r="A120" s="254"/>
      <c r="B120" s="252"/>
      <c r="C120" s="253"/>
      <c r="D120" s="253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</row>
    <row r="121" spans="1:24" ht="15.75" customHeight="1" x14ac:dyDescent="0.2">
      <c r="A121" s="254"/>
      <c r="B121" s="252"/>
      <c r="C121" s="253"/>
      <c r="D121" s="253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</row>
    <row r="122" spans="1:24" ht="15.75" customHeight="1" x14ac:dyDescent="0.2">
      <c r="A122" s="254"/>
      <c r="B122" s="252"/>
      <c r="C122" s="253"/>
      <c r="D122" s="253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</row>
    <row r="123" spans="1:24" ht="15.75" customHeight="1" x14ac:dyDescent="0.2">
      <c r="A123" s="254"/>
      <c r="B123" s="252"/>
      <c r="C123" s="253"/>
      <c r="D123" s="253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V123" s="252"/>
      <c r="W123" s="252"/>
      <c r="X123" s="252"/>
    </row>
    <row r="124" spans="1:24" ht="15.75" customHeight="1" x14ac:dyDescent="0.2">
      <c r="A124" s="254"/>
      <c r="B124" s="252"/>
      <c r="C124" s="253"/>
      <c r="D124" s="253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</row>
    <row r="125" spans="1:24" ht="15.75" customHeight="1" x14ac:dyDescent="0.2">
      <c r="A125" s="254"/>
      <c r="B125" s="252"/>
      <c r="C125" s="253"/>
      <c r="D125" s="253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</row>
    <row r="126" spans="1:24" ht="15.75" customHeight="1" x14ac:dyDescent="0.2">
      <c r="A126" s="254"/>
      <c r="B126" s="252"/>
      <c r="C126" s="253"/>
      <c r="D126" s="253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</row>
    <row r="127" spans="1:24" ht="15.75" customHeight="1" x14ac:dyDescent="0.2">
      <c r="A127" s="254"/>
      <c r="B127" s="252"/>
      <c r="C127" s="253"/>
      <c r="D127" s="253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</row>
    <row r="128" spans="1:24" ht="15.75" customHeight="1" x14ac:dyDescent="0.2">
      <c r="A128" s="254"/>
      <c r="B128" s="252"/>
      <c r="C128" s="253"/>
      <c r="D128" s="253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</row>
    <row r="129" spans="1:24" ht="15.75" customHeight="1" x14ac:dyDescent="0.2">
      <c r="A129" s="254"/>
      <c r="B129" s="252"/>
      <c r="C129" s="253"/>
      <c r="D129" s="253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</row>
    <row r="130" spans="1:24" ht="15.75" customHeight="1" x14ac:dyDescent="0.2">
      <c r="A130" s="254"/>
      <c r="B130" s="252"/>
      <c r="C130" s="253"/>
      <c r="D130" s="253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</row>
    <row r="131" spans="1:24" ht="15.75" customHeight="1" x14ac:dyDescent="0.2">
      <c r="A131" s="254"/>
      <c r="B131" s="252"/>
      <c r="C131" s="253"/>
      <c r="D131" s="253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</row>
    <row r="132" spans="1:24" ht="15.75" customHeight="1" x14ac:dyDescent="0.2">
      <c r="A132" s="254"/>
      <c r="B132" s="252"/>
      <c r="C132" s="253"/>
      <c r="D132" s="253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</row>
    <row r="133" spans="1:24" ht="15.75" customHeight="1" x14ac:dyDescent="0.2">
      <c r="A133" s="254"/>
      <c r="B133" s="252"/>
      <c r="C133" s="253"/>
      <c r="D133" s="253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</row>
    <row r="134" spans="1:24" ht="15.75" customHeight="1" x14ac:dyDescent="0.2">
      <c r="A134" s="254"/>
      <c r="B134" s="252"/>
      <c r="C134" s="253"/>
      <c r="D134" s="253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</row>
    <row r="135" spans="1:24" ht="15.75" customHeight="1" x14ac:dyDescent="0.2">
      <c r="A135" s="254"/>
      <c r="B135" s="252"/>
      <c r="C135" s="253"/>
      <c r="D135" s="253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</row>
    <row r="136" spans="1:24" ht="15.75" customHeight="1" x14ac:dyDescent="0.2">
      <c r="A136" s="254"/>
      <c r="B136" s="252"/>
      <c r="C136" s="253"/>
      <c r="D136" s="253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</row>
    <row r="137" spans="1:24" ht="15.75" customHeight="1" x14ac:dyDescent="0.2">
      <c r="A137" s="254"/>
      <c r="B137" s="252"/>
      <c r="C137" s="253"/>
      <c r="D137" s="253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</row>
    <row r="138" spans="1:24" ht="15.75" customHeight="1" x14ac:dyDescent="0.2">
      <c r="A138" s="254"/>
      <c r="B138" s="252"/>
      <c r="C138" s="253"/>
      <c r="D138" s="253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</row>
    <row r="139" spans="1:24" ht="15.75" customHeight="1" x14ac:dyDescent="0.2">
      <c r="A139" s="254"/>
      <c r="B139" s="252"/>
      <c r="C139" s="253"/>
      <c r="D139" s="253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</row>
    <row r="140" spans="1:24" ht="15.75" customHeight="1" x14ac:dyDescent="0.2">
      <c r="A140" s="254"/>
      <c r="B140" s="252"/>
      <c r="C140" s="253"/>
      <c r="D140" s="253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</row>
    <row r="141" spans="1:24" ht="15.75" customHeight="1" x14ac:dyDescent="0.2">
      <c r="A141" s="254"/>
      <c r="B141" s="252"/>
      <c r="C141" s="253"/>
      <c r="D141" s="253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</row>
    <row r="142" spans="1:24" ht="15.75" customHeight="1" x14ac:dyDescent="0.2">
      <c r="A142" s="254"/>
      <c r="B142" s="252"/>
      <c r="C142" s="253"/>
      <c r="D142" s="253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</row>
    <row r="143" spans="1:24" ht="15.75" customHeight="1" x14ac:dyDescent="0.2">
      <c r="A143" s="254"/>
      <c r="B143" s="252"/>
      <c r="C143" s="253"/>
      <c r="D143" s="253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</row>
    <row r="144" spans="1:24" ht="15.75" customHeight="1" x14ac:dyDescent="0.2">
      <c r="A144" s="254"/>
      <c r="B144" s="252"/>
      <c r="C144" s="253"/>
      <c r="D144" s="253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</row>
    <row r="145" spans="1:24" ht="15.75" customHeight="1" x14ac:dyDescent="0.2">
      <c r="A145" s="254"/>
      <c r="B145" s="252"/>
      <c r="C145" s="253"/>
      <c r="D145" s="253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</row>
    <row r="146" spans="1:24" ht="15.75" customHeight="1" x14ac:dyDescent="0.2">
      <c r="A146" s="254"/>
      <c r="B146" s="252"/>
      <c r="C146" s="253"/>
      <c r="D146" s="253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</row>
    <row r="147" spans="1:24" ht="15.75" customHeight="1" x14ac:dyDescent="0.2">
      <c r="A147" s="254"/>
      <c r="B147" s="252"/>
      <c r="C147" s="253"/>
      <c r="D147" s="253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</row>
    <row r="148" spans="1:24" ht="15.75" customHeight="1" x14ac:dyDescent="0.2">
      <c r="A148" s="254"/>
      <c r="B148" s="252"/>
      <c r="C148" s="253"/>
      <c r="D148" s="253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</row>
    <row r="149" spans="1:24" ht="15.75" customHeight="1" x14ac:dyDescent="0.2">
      <c r="A149" s="254"/>
      <c r="B149" s="252"/>
      <c r="C149" s="253"/>
      <c r="D149" s="253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</row>
    <row r="150" spans="1:24" ht="15.75" customHeight="1" x14ac:dyDescent="0.2">
      <c r="A150" s="254"/>
      <c r="B150" s="252"/>
      <c r="C150" s="253"/>
      <c r="D150" s="253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</row>
    <row r="151" spans="1:24" ht="15.75" customHeight="1" x14ac:dyDescent="0.2">
      <c r="A151" s="254"/>
      <c r="B151" s="252"/>
      <c r="C151" s="253"/>
      <c r="D151" s="253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</row>
    <row r="152" spans="1:24" ht="15.75" customHeight="1" x14ac:dyDescent="0.2">
      <c r="A152" s="254"/>
      <c r="B152" s="252"/>
      <c r="C152" s="253"/>
      <c r="D152" s="253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</row>
    <row r="153" spans="1:24" ht="15.75" customHeight="1" x14ac:dyDescent="0.2">
      <c r="A153" s="254"/>
      <c r="B153" s="252"/>
      <c r="C153" s="253"/>
      <c r="D153" s="253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</row>
    <row r="154" spans="1:24" ht="15.75" customHeight="1" x14ac:dyDescent="0.2">
      <c r="A154" s="254"/>
      <c r="B154" s="252"/>
      <c r="C154" s="253"/>
      <c r="D154" s="253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</row>
    <row r="155" spans="1:24" ht="15.75" customHeight="1" x14ac:dyDescent="0.2">
      <c r="A155" s="254"/>
      <c r="B155" s="252"/>
      <c r="C155" s="253"/>
      <c r="D155" s="253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</row>
    <row r="156" spans="1:24" ht="15.75" customHeight="1" x14ac:dyDescent="0.2">
      <c r="A156" s="254"/>
      <c r="B156" s="252"/>
      <c r="C156" s="253"/>
      <c r="D156" s="253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</row>
    <row r="157" spans="1:24" ht="15.75" customHeight="1" x14ac:dyDescent="0.2">
      <c r="A157" s="254"/>
      <c r="B157" s="252"/>
      <c r="C157" s="253"/>
      <c r="D157" s="253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</row>
    <row r="158" spans="1:24" ht="15.75" customHeight="1" x14ac:dyDescent="0.2">
      <c r="A158" s="254"/>
      <c r="B158" s="252"/>
      <c r="C158" s="253"/>
      <c r="D158" s="253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</row>
    <row r="159" spans="1:24" ht="15.75" customHeight="1" x14ac:dyDescent="0.2">
      <c r="A159" s="254"/>
      <c r="B159" s="252"/>
      <c r="C159" s="253"/>
      <c r="D159" s="253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</row>
    <row r="160" spans="1:24" ht="15.75" customHeight="1" x14ac:dyDescent="0.2">
      <c r="A160" s="254"/>
      <c r="B160" s="252"/>
      <c r="C160" s="253"/>
      <c r="D160" s="253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</row>
    <row r="161" spans="1:24" ht="15.75" customHeight="1" x14ac:dyDescent="0.2">
      <c r="A161" s="254"/>
      <c r="B161" s="252"/>
      <c r="C161" s="253"/>
      <c r="D161" s="253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</row>
    <row r="162" spans="1:24" ht="15.75" customHeight="1" x14ac:dyDescent="0.2">
      <c r="A162" s="254"/>
      <c r="B162" s="252"/>
      <c r="C162" s="253"/>
      <c r="D162" s="253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</row>
    <row r="163" spans="1:24" ht="15.75" customHeight="1" x14ac:dyDescent="0.2">
      <c r="A163" s="254"/>
      <c r="B163" s="252"/>
      <c r="C163" s="253"/>
      <c r="D163" s="253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</row>
    <row r="164" spans="1:24" ht="15.75" customHeight="1" x14ac:dyDescent="0.2">
      <c r="A164" s="254"/>
      <c r="B164" s="252"/>
      <c r="C164" s="253"/>
      <c r="D164" s="253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</row>
    <row r="165" spans="1:24" ht="15.75" customHeight="1" x14ac:dyDescent="0.2">
      <c r="A165" s="254"/>
      <c r="B165" s="252"/>
      <c r="C165" s="253"/>
      <c r="D165" s="253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</row>
    <row r="166" spans="1:24" ht="15.75" customHeight="1" x14ac:dyDescent="0.2">
      <c r="A166" s="254"/>
      <c r="B166" s="252"/>
      <c r="C166" s="253"/>
      <c r="D166" s="253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</row>
    <row r="167" spans="1:24" ht="15.75" customHeight="1" x14ac:dyDescent="0.2">
      <c r="A167" s="254"/>
      <c r="B167" s="252"/>
      <c r="C167" s="253"/>
      <c r="D167" s="253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</row>
    <row r="168" spans="1:24" ht="15.75" customHeight="1" x14ac:dyDescent="0.2">
      <c r="A168" s="254"/>
      <c r="B168" s="252"/>
      <c r="C168" s="253"/>
      <c r="D168" s="253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</row>
    <row r="169" spans="1:24" ht="15.75" customHeight="1" x14ac:dyDescent="0.2">
      <c r="A169" s="254"/>
      <c r="B169" s="252"/>
      <c r="C169" s="253"/>
      <c r="D169" s="253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</row>
    <row r="170" spans="1:24" ht="15.75" customHeight="1" x14ac:dyDescent="0.2">
      <c r="A170" s="254"/>
      <c r="B170" s="252"/>
      <c r="C170" s="253"/>
      <c r="D170" s="253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</row>
    <row r="171" spans="1:24" ht="15.75" customHeight="1" x14ac:dyDescent="0.2">
      <c r="A171" s="254"/>
      <c r="B171" s="252"/>
      <c r="C171" s="253"/>
      <c r="D171" s="253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</row>
    <row r="172" spans="1:24" ht="15.75" customHeight="1" x14ac:dyDescent="0.2">
      <c r="A172" s="254"/>
      <c r="B172" s="252"/>
      <c r="C172" s="253"/>
      <c r="D172" s="253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</row>
    <row r="173" spans="1:24" ht="15.75" customHeight="1" x14ac:dyDescent="0.2">
      <c r="A173" s="254"/>
      <c r="B173" s="252"/>
      <c r="C173" s="253"/>
      <c r="D173" s="253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</row>
    <row r="174" spans="1:24" ht="15.75" customHeight="1" x14ac:dyDescent="0.2">
      <c r="A174" s="254"/>
      <c r="B174" s="252"/>
      <c r="C174" s="253"/>
      <c r="D174" s="253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</row>
    <row r="175" spans="1:24" ht="15.75" customHeight="1" x14ac:dyDescent="0.2">
      <c r="A175" s="254"/>
      <c r="B175" s="252"/>
      <c r="C175" s="253"/>
      <c r="D175" s="253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</row>
    <row r="176" spans="1:24" ht="15.75" customHeight="1" x14ac:dyDescent="0.2">
      <c r="A176" s="254"/>
      <c r="B176" s="252"/>
      <c r="C176" s="253"/>
      <c r="D176" s="253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</row>
    <row r="177" spans="1:24" ht="15.75" customHeight="1" x14ac:dyDescent="0.2">
      <c r="A177" s="254"/>
      <c r="B177" s="252"/>
      <c r="C177" s="253"/>
      <c r="D177" s="253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</row>
    <row r="178" spans="1:24" ht="15.75" customHeight="1" x14ac:dyDescent="0.2">
      <c r="A178" s="254"/>
      <c r="B178" s="252"/>
      <c r="C178" s="253"/>
      <c r="D178" s="253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</row>
    <row r="179" spans="1:24" ht="15.75" customHeight="1" x14ac:dyDescent="0.2">
      <c r="A179" s="254"/>
      <c r="B179" s="252"/>
      <c r="C179" s="253"/>
      <c r="D179" s="253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</row>
    <row r="180" spans="1:24" ht="15.75" customHeight="1" x14ac:dyDescent="0.2">
      <c r="A180" s="254"/>
      <c r="B180" s="252"/>
      <c r="C180" s="253"/>
      <c r="D180" s="253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</row>
    <row r="181" spans="1:24" ht="15.75" customHeight="1" x14ac:dyDescent="0.2">
      <c r="A181" s="254"/>
      <c r="B181" s="252"/>
      <c r="C181" s="253"/>
      <c r="D181" s="253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</row>
    <row r="182" spans="1:24" ht="15.75" customHeight="1" x14ac:dyDescent="0.2">
      <c r="A182" s="254"/>
      <c r="B182" s="252"/>
      <c r="C182" s="253"/>
      <c r="D182" s="253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</row>
    <row r="183" spans="1:24" ht="15.75" customHeight="1" x14ac:dyDescent="0.2">
      <c r="A183" s="254"/>
      <c r="B183" s="252"/>
      <c r="C183" s="253"/>
      <c r="D183" s="253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</row>
    <row r="184" spans="1:24" ht="15.75" customHeight="1" x14ac:dyDescent="0.2">
      <c r="A184" s="254"/>
      <c r="B184" s="252"/>
      <c r="C184" s="253"/>
      <c r="D184" s="253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</row>
    <row r="185" spans="1:24" ht="15.75" customHeight="1" x14ac:dyDescent="0.2">
      <c r="A185" s="254"/>
      <c r="B185" s="252"/>
      <c r="C185" s="253"/>
      <c r="D185" s="253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</row>
    <row r="186" spans="1:24" ht="15.75" customHeight="1" x14ac:dyDescent="0.2">
      <c r="A186" s="254"/>
      <c r="B186" s="252"/>
      <c r="C186" s="253"/>
      <c r="D186" s="253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</row>
    <row r="187" spans="1:24" ht="15.75" customHeight="1" x14ac:dyDescent="0.2">
      <c r="A187" s="254"/>
      <c r="B187" s="252"/>
      <c r="C187" s="253"/>
      <c r="D187" s="253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</row>
    <row r="188" spans="1:24" ht="15.75" customHeight="1" x14ac:dyDescent="0.2">
      <c r="A188" s="254"/>
      <c r="B188" s="252"/>
      <c r="C188" s="253"/>
      <c r="D188" s="253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</row>
    <row r="189" spans="1:24" ht="15.75" customHeight="1" x14ac:dyDescent="0.2">
      <c r="A189" s="254"/>
      <c r="B189" s="252"/>
      <c r="C189" s="253"/>
      <c r="D189" s="253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</row>
    <row r="190" spans="1:24" ht="15.75" customHeight="1" x14ac:dyDescent="0.2">
      <c r="A190" s="254"/>
      <c r="B190" s="252"/>
      <c r="C190" s="253"/>
      <c r="D190" s="253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</row>
    <row r="191" spans="1:24" ht="15.75" customHeight="1" x14ac:dyDescent="0.2">
      <c r="A191" s="254"/>
      <c r="B191" s="252"/>
      <c r="C191" s="253"/>
      <c r="D191" s="253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</row>
    <row r="192" spans="1:24" ht="15.75" customHeight="1" x14ac:dyDescent="0.2">
      <c r="A192" s="254"/>
      <c r="B192" s="252"/>
      <c r="C192" s="253"/>
      <c r="D192" s="253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</row>
    <row r="193" spans="1:24" ht="15.75" customHeight="1" x14ac:dyDescent="0.2">
      <c r="A193" s="254"/>
      <c r="B193" s="252"/>
      <c r="C193" s="253"/>
      <c r="D193" s="253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</row>
    <row r="194" spans="1:24" ht="15.75" customHeight="1" x14ac:dyDescent="0.2">
      <c r="A194" s="254"/>
      <c r="B194" s="252"/>
      <c r="C194" s="253"/>
      <c r="D194" s="253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</row>
    <row r="195" spans="1:24" ht="15.75" customHeight="1" x14ac:dyDescent="0.2">
      <c r="A195" s="254"/>
      <c r="B195" s="252"/>
      <c r="C195" s="253"/>
      <c r="D195" s="253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</row>
    <row r="196" spans="1:24" ht="15.75" customHeight="1" x14ac:dyDescent="0.2">
      <c r="A196" s="254"/>
      <c r="B196" s="252"/>
      <c r="C196" s="253"/>
      <c r="D196" s="253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</row>
    <row r="197" spans="1:24" ht="15.75" customHeight="1" x14ac:dyDescent="0.2">
      <c r="A197" s="254"/>
      <c r="B197" s="252"/>
      <c r="C197" s="253"/>
      <c r="D197" s="253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</row>
    <row r="198" spans="1:24" ht="15.75" customHeight="1" x14ac:dyDescent="0.2">
      <c r="A198" s="254"/>
      <c r="B198" s="252"/>
      <c r="C198" s="253"/>
      <c r="D198" s="253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</row>
    <row r="199" spans="1:24" ht="15.75" customHeight="1" x14ac:dyDescent="0.2">
      <c r="A199" s="254"/>
      <c r="B199" s="252"/>
      <c r="C199" s="253"/>
      <c r="D199" s="253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</row>
    <row r="200" spans="1:24" ht="15.75" customHeight="1" x14ac:dyDescent="0.2">
      <c r="A200" s="254"/>
      <c r="B200" s="252"/>
      <c r="C200" s="253"/>
      <c r="D200" s="253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</row>
    <row r="201" spans="1:24" ht="15.75" customHeight="1" x14ac:dyDescent="0.2">
      <c r="A201" s="254"/>
      <c r="B201" s="252"/>
      <c r="C201" s="253"/>
      <c r="D201" s="253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</row>
    <row r="202" spans="1:24" ht="15.75" customHeight="1" x14ac:dyDescent="0.2">
      <c r="A202" s="254"/>
      <c r="B202" s="252"/>
      <c r="C202" s="253"/>
      <c r="D202" s="253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</row>
    <row r="203" spans="1:24" ht="15.75" customHeight="1" x14ac:dyDescent="0.2">
      <c r="A203" s="254"/>
      <c r="B203" s="252"/>
      <c r="C203" s="253"/>
      <c r="D203" s="253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</row>
    <row r="204" spans="1:24" ht="15.75" customHeight="1" x14ac:dyDescent="0.2">
      <c r="A204" s="254"/>
      <c r="B204" s="252"/>
      <c r="C204" s="253"/>
      <c r="D204" s="253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</row>
    <row r="205" spans="1:24" ht="15.75" customHeight="1" x14ac:dyDescent="0.2">
      <c r="A205" s="254"/>
      <c r="B205" s="252"/>
      <c r="C205" s="253"/>
      <c r="D205" s="253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</row>
    <row r="206" spans="1:24" ht="15.75" customHeight="1" x14ac:dyDescent="0.2">
      <c r="A206" s="254"/>
      <c r="B206" s="252"/>
      <c r="C206" s="253"/>
      <c r="D206" s="253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</row>
    <row r="207" spans="1:24" ht="15.75" customHeight="1" x14ac:dyDescent="0.2">
      <c r="A207" s="254"/>
      <c r="B207" s="252"/>
      <c r="C207" s="253"/>
      <c r="D207" s="253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  <c r="S207" s="252"/>
      <c r="T207" s="252"/>
      <c r="U207" s="252"/>
      <c r="V207" s="252"/>
      <c r="W207" s="252"/>
      <c r="X207" s="252"/>
    </row>
    <row r="208" spans="1:24" ht="15.75" customHeight="1" x14ac:dyDescent="0.2">
      <c r="A208" s="254"/>
      <c r="B208" s="252"/>
      <c r="C208" s="253"/>
      <c r="D208" s="253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V208" s="252"/>
      <c r="W208" s="252"/>
      <c r="X208" s="252"/>
    </row>
    <row r="209" spans="1:24" ht="15.75" customHeight="1" x14ac:dyDescent="0.2">
      <c r="A209" s="254"/>
      <c r="B209" s="252"/>
      <c r="C209" s="253"/>
      <c r="D209" s="253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</row>
    <row r="210" spans="1:24" ht="15.75" customHeight="1" x14ac:dyDescent="0.2">
      <c r="A210" s="254"/>
      <c r="B210" s="252"/>
      <c r="C210" s="253"/>
      <c r="D210" s="253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</row>
    <row r="211" spans="1:24" ht="15.75" customHeight="1" x14ac:dyDescent="0.2">
      <c r="A211" s="254"/>
      <c r="B211" s="252"/>
      <c r="C211" s="253"/>
      <c r="D211" s="253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  <c r="T211" s="252"/>
      <c r="U211" s="252"/>
      <c r="V211" s="252"/>
      <c r="W211" s="252"/>
      <c r="X211" s="252"/>
    </row>
    <row r="212" spans="1:24" ht="15.75" customHeight="1" x14ac:dyDescent="0.2">
      <c r="A212" s="254"/>
      <c r="B212" s="252"/>
      <c r="C212" s="253"/>
      <c r="D212" s="253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</row>
    <row r="213" spans="1:24" ht="15.75" customHeight="1" x14ac:dyDescent="0.2">
      <c r="A213" s="254"/>
      <c r="B213" s="252"/>
      <c r="C213" s="253"/>
      <c r="D213" s="253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</row>
    <row r="214" spans="1:24" ht="15.75" customHeight="1" x14ac:dyDescent="0.2">
      <c r="A214" s="254"/>
      <c r="B214" s="252"/>
      <c r="C214" s="253"/>
      <c r="D214" s="253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  <c r="S214" s="252"/>
      <c r="T214" s="252"/>
      <c r="U214" s="252"/>
      <c r="V214" s="252"/>
      <c r="W214" s="252"/>
      <c r="X214" s="252"/>
    </row>
    <row r="215" spans="1:24" ht="15.75" customHeight="1" x14ac:dyDescent="0.2">
      <c r="A215" s="254"/>
      <c r="B215" s="252"/>
      <c r="C215" s="253"/>
      <c r="D215" s="253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  <c r="S215" s="252"/>
      <c r="T215" s="252"/>
      <c r="U215" s="252"/>
      <c r="V215" s="252"/>
      <c r="W215" s="252"/>
      <c r="X215" s="252"/>
    </row>
    <row r="216" spans="1:24" ht="15.75" customHeight="1" x14ac:dyDescent="0.2">
      <c r="A216" s="254"/>
      <c r="B216" s="252"/>
      <c r="C216" s="253"/>
      <c r="D216" s="253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52"/>
      <c r="U216" s="252"/>
      <c r="V216" s="252"/>
      <c r="W216" s="252"/>
      <c r="X216" s="252"/>
    </row>
    <row r="217" spans="1:24" ht="15.75" customHeight="1" x14ac:dyDescent="0.2">
      <c r="A217" s="254"/>
      <c r="B217" s="252"/>
      <c r="C217" s="253"/>
      <c r="D217" s="253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  <c r="S217" s="252"/>
      <c r="T217" s="252"/>
      <c r="U217" s="252"/>
      <c r="V217" s="252"/>
      <c r="W217" s="252"/>
      <c r="X217" s="252"/>
    </row>
    <row r="218" spans="1:24" ht="15.75" customHeight="1" x14ac:dyDescent="0.2">
      <c r="A218" s="254"/>
      <c r="B218" s="252"/>
      <c r="C218" s="253"/>
      <c r="D218" s="253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V218" s="252"/>
      <c r="W218" s="252"/>
      <c r="X218" s="252"/>
    </row>
    <row r="219" spans="1:24" ht="15.75" customHeight="1" x14ac:dyDescent="0.2">
      <c r="A219" s="254"/>
      <c r="B219" s="252"/>
      <c r="C219" s="253"/>
      <c r="D219" s="253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2"/>
      <c r="S219" s="252"/>
      <c r="T219" s="252"/>
      <c r="U219" s="252"/>
      <c r="V219" s="252"/>
      <c r="W219" s="252"/>
      <c r="X219" s="252"/>
    </row>
    <row r="220" spans="1:24" ht="15.75" customHeight="1" x14ac:dyDescent="0.2">
      <c r="A220" s="254"/>
      <c r="B220" s="252"/>
      <c r="C220" s="253"/>
      <c r="D220" s="253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</row>
    <row r="221" spans="1:24" ht="15.75" customHeight="1" x14ac:dyDescent="0.2">
      <c r="A221" s="254"/>
      <c r="B221" s="252"/>
      <c r="C221" s="253"/>
      <c r="D221" s="253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V221" s="252"/>
      <c r="W221" s="252"/>
      <c r="X221" s="252"/>
    </row>
    <row r="222" spans="1:24" ht="15.75" customHeight="1" x14ac:dyDescent="0.2">
      <c r="A222" s="254"/>
      <c r="B222" s="252"/>
      <c r="C222" s="253"/>
      <c r="D222" s="253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2"/>
      <c r="S222" s="252"/>
      <c r="T222" s="252"/>
      <c r="U222" s="252"/>
      <c r="V222" s="252"/>
      <c r="W222" s="252"/>
      <c r="X222" s="252"/>
    </row>
    <row r="223" spans="1:24" ht="15.75" customHeight="1" x14ac:dyDescent="0.2">
      <c r="A223" s="254"/>
      <c r="B223" s="252"/>
      <c r="C223" s="253"/>
      <c r="D223" s="253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</row>
    <row r="224" spans="1:24" ht="15.75" customHeight="1" x14ac:dyDescent="0.2">
      <c r="A224" s="254"/>
      <c r="B224" s="252"/>
      <c r="C224" s="253"/>
      <c r="D224" s="253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V224" s="252"/>
      <c r="W224" s="252"/>
      <c r="X224" s="252"/>
    </row>
    <row r="225" spans="1:24" ht="15.75" customHeight="1" x14ac:dyDescent="0.2">
      <c r="A225" s="254"/>
      <c r="B225" s="252"/>
      <c r="C225" s="253"/>
      <c r="D225" s="253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  <c r="S225" s="252"/>
      <c r="T225" s="252"/>
      <c r="U225" s="252"/>
      <c r="V225" s="252"/>
      <c r="W225" s="252"/>
      <c r="X225" s="252"/>
    </row>
    <row r="226" spans="1:24" ht="15.75" customHeight="1" x14ac:dyDescent="0.2">
      <c r="A226" s="254"/>
      <c r="B226" s="252"/>
      <c r="C226" s="253"/>
      <c r="D226" s="253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  <c r="S226" s="252"/>
      <c r="T226" s="252"/>
      <c r="U226" s="252"/>
      <c r="V226" s="252"/>
      <c r="W226" s="252"/>
      <c r="X226" s="252"/>
    </row>
    <row r="227" spans="1:24" ht="15.75" customHeight="1" x14ac:dyDescent="0.2">
      <c r="A227" s="254"/>
      <c r="B227" s="252"/>
      <c r="C227" s="253"/>
      <c r="D227" s="253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2"/>
      <c r="V227" s="252"/>
      <c r="W227" s="252"/>
      <c r="X227" s="252"/>
    </row>
    <row r="228" spans="1:24" ht="15.75" customHeight="1" x14ac:dyDescent="0.2">
      <c r="A228" s="254"/>
      <c r="B228" s="252"/>
      <c r="C228" s="253"/>
      <c r="D228" s="253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</row>
    <row r="229" spans="1:24" ht="15.75" customHeight="1" x14ac:dyDescent="0.2">
      <c r="A229" s="254"/>
      <c r="B229" s="252"/>
      <c r="C229" s="253"/>
      <c r="D229" s="253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2"/>
      <c r="W229" s="252"/>
      <c r="X229" s="252"/>
    </row>
    <row r="230" spans="1:24" ht="15.75" customHeight="1" x14ac:dyDescent="0.2">
      <c r="A230" s="254"/>
      <c r="B230" s="252"/>
      <c r="C230" s="253"/>
      <c r="D230" s="253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</row>
    <row r="231" spans="1:24" ht="15.75" customHeight="1" x14ac:dyDescent="0.2">
      <c r="A231" s="254"/>
      <c r="B231" s="252"/>
      <c r="C231" s="253"/>
      <c r="D231" s="253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</row>
    <row r="232" spans="1:24" ht="15.75" customHeight="1" x14ac:dyDescent="0.2">
      <c r="A232" s="254"/>
      <c r="B232" s="252"/>
      <c r="C232" s="253"/>
      <c r="D232" s="253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</row>
    <row r="233" spans="1:24" ht="15.75" customHeight="1" x14ac:dyDescent="0.2">
      <c r="A233" s="254"/>
      <c r="B233" s="252"/>
      <c r="C233" s="253"/>
      <c r="D233" s="253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</row>
    <row r="234" spans="1:24" ht="15.75" customHeight="1" x14ac:dyDescent="0.2">
      <c r="A234" s="254"/>
      <c r="B234" s="252"/>
      <c r="C234" s="253"/>
      <c r="D234" s="253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</row>
    <row r="235" spans="1:24" ht="15.75" customHeight="1" x14ac:dyDescent="0.2">
      <c r="A235" s="254"/>
      <c r="B235" s="252"/>
      <c r="C235" s="253"/>
      <c r="D235" s="253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</row>
    <row r="236" spans="1:24" ht="15.75" customHeight="1" x14ac:dyDescent="0.2">
      <c r="A236" s="254"/>
      <c r="B236" s="252"/>
      <c r="C236" s="253"/>
      <c r="D236" s="253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  <c r="S236" s="252"/>
      <c r="T236" s="252"/>
      <c r="U236" s="252"/>
      <c r="V236" s="252"/>
      <c r="W236" s="252"/>
      <c r="X236" s="252"/>
    </row>
    <row r="237" spans="1:24" ht="15.75" customHeight="1" x14ac:dyDescent="0.2">
      <c r="A237" s="254"/>
      <c r="B237" s="252"/>
      <c r="C237" s="253"/>
      <c r="D237" s="253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2"/>
      <c r="S237" s="252"/>
      <c r="T237" s="252"/>
      <c r="U237" s="252"/>
      <c r="V237" s="252"/>
      <c r="W237" s="252"/>
      <c r="X237" s="252"/>
    </row>
    <row r="238" spans="1:24" ht="15.75" customHeight="1" x14ac:dyDescent="0.2">
      <c r="A238" s="254"/>
      <c r="B238" s="252"/>
      <c r="C238" s="253"/>
      <c r="D238" s="253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</row>
    <row r="239" spans="1:24" ht="15.75" customHeight="1" x14ac:dyDescent="0.2">
      <c r="A239" s="254"/>
      <c r="B239" s="252"/>
      <c r="C239" s="253"/>
      <c r="D239" s="253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</row>
    <row r="240" spans="1:24" ht="15.75" customHeight="1" x14ac:dyDescent="0.2">
      <c r="A240" s="254"/>
      <c r="B240" s="252"/>
      <c r="C240" s="253"/>
      <c r="D240" s="253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  <c r="R240" s="252"/>
      <c r="S240" s="252"/>
      <c r="T240" s="252"/>
      <c r="U240" s="252"/>
      <c r="V240" s="252"/>
      <c r="W240" s="252"/>
      <c r="X240" s="252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A35:B35"/>
    <mergeCell ref="A50:B50"/>
    <mergeCell ref="B7:D7"/>
    <mergeCell ref="B8:D8"/>
    <mergeCell ref="B11:D11"/>
    <mergeCell ref="B19:D19"/>
    <mergeCell ref="C32:D32"/>
  </mergeCells>
  <conditionalFormatting sqref="D3:D4">
    <cfRule type="cellIs" dxfId="0" priority="1" stopIfTrue="1" operator="equal">
      <formula>0</formula>
    </cfRule>
  </conditionalFormatting>
  <hyperlinks>
    <hyperlink ref="B4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4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zoomScale="80" zoomScaleNormal="80" workbookViewId="0">
      <selection activeCell="D34" sqref="D34"/>
    </sheetView>
  </sheetViews>
  <sheetFormatPr defaultColWidth="9.42578125" defaultRowHeight="14.45" customHeight="1" x14ac:dyDescent="0.2"/>
  <cols>
    <col min="1" max="1" width="9.140625" style="96" customWidth="1"/>
    <col min="2" max="2" width="76" style="96" bestFit="1" customWidth="1"/>
    <col min="3" max="3" width="18.140625" style="96" customWidth="1"/>
    <col min="4" max="4" width="19.42578125" style="96" customWidth="1"/>
    <col min="5" max="5" width="17.5703125" style="96" customWidth="1"/>
    <col min="6" max="6" width="15.140625" style="96" customWidth="1"/>
    <col min="7" max="7" width="16.42578125" style="96" customWidth="1"/>
    <col min="8" max="8" width="33.28515625" style="96" customWidth="1"/>
    <col min="9" max="256" width="9.42578125" style="96"/>
    <col min="257" max="257" width="9.140625" style="96" customWidth="1"/>
    <col min="258" max="258" width="76" style="96" bestFit="1" customWidth="1"/>
    <col min="259" max="259" width="18.140625" style="96" customWidth="1"/>
    <col min="260" max="260" width="19.42578125" style="96" customWidth="1"/>
    <col min="261" max="261" width="17.5703125" style="96" customWidth="1"/>
    <col min="262" max="262" width="15.140625" style="96" customWidth="1"/>
    <col min="263" max="263" width="16.42578125" style="96" customWidth="1"/>
    <col min="264" max="264" width="33.28515625" style="96" customWidth="1"/>
    <col min="265" max="512" width="9.42578125" style="96"/>
    <col min="513" max="513" width="9.140625" style="96" customWidth="1"/>
    <col min="514" max="514" width="76" style="96" bestFit="1" customWidth="1"/>
    <col min="515" max="515" width="18.140625" style="96" customWidth="1"/>
    <col min="516" max="516" width="19.42578125" style="96" customWidth="1"/>
    <col min="517" max="517" width="17.5703125" style="96" customWidth="1"/>
    <col min="518" max="518" width="15.140625" style="96" customWidth="1"/>
    <col min="519" max="519" width="16.42578125" style="96" customWidth="1"/>
    <col min="520" max="520" width="33.28515625" style="96" customWidth="1"/>
    <col min="521" max="768" width="9.42578125" style="96"/>
    <col min="769" max="769" width="9.140625" style="96" customWidth="1"/>
    <col min="770" max="770" width="76" style="96" bestFit="1" customWidth="1"/>
    <col min="771" max="771" width="18.140625" style="96" customWidth="1"/>
    <col min="772" max="772" width="19.42578125" style="96" customWidth="1"/>
    <col min="773" max="773" width="17.5703125" style="96" customWidth="1"/>
    <col min="774" max="774" width="15.140625" style="96" customWidth="1"/>
    <col min="775" max="775" width="16.42578125" style="96" customWidth="1"/>
    <col min="776" max="776" width="33.28515625" style="96" customWidth="1"/>
    <col min="777" max="1024" width="9.42578125" style="96"/>
    <col min="1025" max="1025" width="9.140625" style="96" customWidth="1"/>
    <col min="1026" max="1026" width="76" style="96" bestFit="1" customWidth="1"/>
    <col min="1027" max="1027" width="18.140625" style="96" customWidth="1"/>
    <col min="1028" max="1028" width="19.42578125" style="96" customWidth="1"/>
    <col min="1029" max="1029" width="17.5703125" style="96" customWidth="1"/>
    <col min="1030" max="1030" width="15.140625" style="96" customWidth="1"/>
    <col min="1031" max="1031" width="16.42578125" style="96" customWidth="1"/>
    <col min="1032" max="1032" width="33.28515625" style="96" customWidth="1"/>
    <col min="1033" max="1280" width="9.42578125" style="96"/>
    <col min="1281" max="1281" width="9.140625" style="96" customWidth="1"/>
    <col min="1282" max="1282" width="76" style="96" bestFit="1" customWidth="1"/>
    <col min="1283" max="1283" width="18.140625" style="96" customWidth="1"/>
    <col min="1284" max="1284" width="19.42578125" style="96" customWidth="1"/>
    <col min="1285" max="1285" width="17.5703125" style="96" customWidth="1"/>
    <col min="1286" max="1286" width="15.140625" style="96" customWidth="1"/>
    <col min="1287" max="1287" width="16.42578125" style="96" customWidth="1"/>
    <col min="1288" max="1288" width="33.28515625" style="96" customWidth="1"/>
    <col min="1289" max="1536" width="9.42578125" style="96"/>
    <col min="1537" max="1537" width="9.140625" style="96" customWidth="1"/>
    <col min="1538" max="1538" width="76" style="96" bestFit="1" customWidth="1"/>
    <col min="1539" max="1539" width="18.140625" style="96" customWidth="1"/>
    <col min="1540" max="1540" width="19.42578125" style="96" customWidth="1"/>
    <col min="1541" max="1541" width="17.5703125" style="96" customWidth="1"/>
    <col min="1542" max="1542" width="15.140625" style="96" customWidth="1"/>
    <col min="1543" max="1543" width="16.42578125" style="96" customWidth="1"/>
    <col min="1544" max="1544" width="33.28515625" style="96" customWidth="1"/>
    <col min="1545" max="1792" width="9.42578125" style="96"/>
    <col min="1793" max="1793" width="9.140625" style="96" customWidth="1"/>
    <col min="1794" max="1794" width="76" style="96" bestFit="1" customWidth="1"/>
    <col min="1795" max="1795" width="18.140625" style="96" customWidth="1"/>
    <col min="1796" max="1796" width="19.42578125" style="96" customWidth="1"/>
    <col min="1797" max="1797" width="17.5703125" style="96" customWidth="1"/>
    <col min="1798" max="1798" width="15.140625" style="96" customWidth="1"/>
    <col min="1799" max="1799" width="16.42578125" style="96" customWidth="1"/>
    <col min="1800" max="1800" width="33.28515625" style="96" customWidth="1"/>
    <col min="1801" max="2048" width="9.42578125" style="96"/>
    <col min="2049" max="2049" width="9.140625" style="96" customWidth="1"/>
    <col min="2050" max="2050" width="76" style="96" bestFit="1" customWidth="1"/>
    <col min="2051" max="2051" width="18.140625" style="96" customWidth="1"/>
    <col min="2052" max="2052" width="19.42578125" style="96" customWidth="1"/>
    <col min="2053" max="2053" width="17.5703125" style="96" customWidth="1"/>
    <col min="2054" max="2054" width="15.140625" style="96" customWidth="1"/>
    <col min="2055" max="2055" width="16.42578125" style="96" customWidth="1"/>
    <col min="2056" max="2056" width="33.28515625" style="96" customWidth="1"/>
    <col min="2057" max="2304" width="9.42578125" style="96"/>
    <col min="2305" max="2305" width="9.140625" style="96" customWidth="1"/>
    <col min="2306" max="2306" width="76" style="96" bestFit="1" customWidth="1"/>
    <col min="2307" max="2307" width="18.140625" style="96" customWidth="1"/>
    <col min="2308" max="2308" width="19.42578125" style="96" customWidth="1"/>
    <col min="2309" max="2309" width="17.5703125" style="96" customWidth="1"/>
    <col min="2310" max="2310" width="15.140625" style="96" customWidth="1"/>
    <col min="2311" max="2311" width="16.42578125" style="96" customWidth="1"/>
    <col min="2312" max="2312" width="33.28515625" style="96" customWidth="1"/>
    <col min="2313" max="2560" width="9.42578125" style="96"/>
    <col min="2561" max="2561" width="9.140625" style="96" customWidth="1"/>
    <col min="2562" max="2562" width="76" style="96" bestFit="1" customWidth="1"/>
    <col min="2563" max="2563" width="18.140625" style="96" customWidth="1"/>
    <col min="2564" max="2564" width="19.42578125" style="96" customWidth="1"/>
    <col min="2565" max="2565" width="17.5703125" style="96" customWidth="1"/>
    <col min="2566" max="2566" width="15.140625" style="96" customWidth="1"/>
    <col min="2567" max="2567" width="16.42578125" style="96" customWidth="1"/>
    <col min="2568" max="2568" width="33.28515625" style="96" customWidth="1"/>
    <col min="2569" max="2816" width="9.42578125" style="96"/>
    <col min="2817" max="2817" width="9.140625" style="96" customWidth="1"/>
    <col min="2818" max="2818" width="76" style="96" bestFit="1" customWidth="1"/>
    <col min="2819" max="2819" width="18.140625" style="96" customWidth="1"/>
    <col min="2820" max="2820" width="19.42578125" style="96" customWidth="1"/>
    <col min="2821" max="2821" width="17.5703125" style="96" customWidth="1"/>
    <col min="2822" max="2822" width="15.140625" style="96" customWidth="1"/>
    <col min="2823" max="2823" width="16.42578125" style="96" customWidth="1"/>
    <col min="2824" max="2824" width="33.28515625" style="96" customWidth="1"/>
    <col min="2825" max="3072" width="9.42578125" style="96"/>
    <col min="3073" max="3073" width="9.140625" style="96" customWidth="1"/>
    <col min="3074" max="3074" width="76" style="96" bestFit="1" customWidth="1"/>
    <col min="3075" max="3075" width="18.140625" style="96" customWidth="1"/>
    <col min="3076" max="3076" width="19.42578125" style="96" customWidth="1"/>
    <col min="3077" max="3077" width="17.5703125" style="96" customWidth="1"/>
    <col min="3078" max="3078" width="15.140625" style="96" customWidth="1"/>
    <col min="3079" max="3079" width="16.42578125" style="96" customWidth="1"/>
    <col min="3080" max="3080" width="33.28515625" style="96" customWidth="1"/>
    <col min="3081" max="3328" width="9.42578125" style="96"/>
    <col min="3329" max="3329" width="9.140625" style="96" customWidth="1"/>
    <col min="3330" max="3330" width="76" style="96" bestFit="1" customWidth="1"/>
    <col min="3331" max="3331" width="18.140625" style="96" customWidth="1"/>
    <col min="3332" max="3332" width="19.42578125" style="96" customWidth="1"/>
    <col min="3333" max="3333" width="17.5703125" style="96" customWidth="1"/>
    <col min="3334" max="3334" width="15.140625" style="96" customWidth="1"/>
    <col min="3335" max="3335" width="16.42578125" style="96" customWidth="1"/>
    <col min="3336" max="3336" width="33.28515625" style="96" customWidth="1"/>
    <col min="3337" max="3584" width="9.42578125" style="96"/>
    <col min="3585" max="3585" width="9.140625" style="96" customWidth="1"/>
    <col min="3586" max="3586" width="76" style="96" bestFit="1" customWidth="1"/>
    <col min="3587" max="3587" width="18.140625" style="96" customWidth="1"/>
    <col min="3588" max="3588" width="19.42578125" style="96" customWidth="1"/>
    <col min="3589" max="3589" width="17.5703125" style="96" customWidth="1"/>
    <col min="3590" max="3590" width="15.140625" style="96" customWidth="1"/>
    <col min="3591" max="3591" width="16.42578125" style="96" customWidth="1"/>
    <col min="3592" max="3592" width="33.28515625" style="96" customWidth="1"/>
    <col min="3593" max="3840" width="9.42578125" style="96"/>
    <col min="3841" max="3841" width="9.140625" style="96" customWidth="1"/>
    <col min="3842" max="3842" width="76" style="96" bestFit="1" customWidth="1"/>
    <col min="3843" max="3843" width="18.140625" style="96" customWidth="1"/>
    <col min="3844" max="3844" width="19.42578125" style="96" customWidth="1"/>
    <col min="3845" max="3845" width="17.5703125" style="96" customWidth="1"/>
    <col min="3846" max="3846" width="15.140625" style="96" customWidth="1"/>
    <col min="3847" max="3847" width="16.42578125" style="96" customWidth="1"/>
    <col min="3848" max="3848" width="33.28515625" style="96" customWidth="1"/>
    <col min="3849" max="4096" width="9.42578125" style="96"/>
    <col min="4097" max="4097" width="9.140625" style="96" customWidth="1"/>
    <col min="4098" max="4098" width="76" style="96" bestFit="1" customWidth="1"/>
    <col min="4099" max="4099" width="18.140625" style="96" customWidth="1"/>
    <col min="4100" max="4100" width="19.42578125" style="96" customWidth="1"/>
    <col min="4101" max="4101" width="17.5703125" style="96" customWidth="1"/>
    <col min="4102" max="4102" width="15.140625" style="96" customWidth="1"/>
    <col min="4103" max="4103" width="16.42578125" style="96" customWidth="1"/>
    <col min="4104" max="4104" width="33.28515625" style="96" customWidth="1"/>
    <col min="4105" max="4352" width="9.42578125" style="96"/>
    <col min="4353" max="4353" width="9.140625" style="96" customWidth="1"/>
    <col min="4354" max="4354" width="76" style="96" bestFit="1" customWidth="1"/>
    <col min="4355" max="4355" width="18.140625" style="96" customWidth="1"/>
    <col min="4356" max="4356" width="19.42578125" style="96" customWidth="1"/>
    <col min="4357" max="4357" width="17.5703125" style="96" customWidth="1"/>
    <col min="4358" max="4358" width="15.140625" style="96" customWidth="1"/>
    <col min="4359" max="4359" width="16.42578125" style="96" customWidth="1"/>
    <col min="4360" max="4360" width="33.28515625" style="96" customWidth="1"/>
    <col min="4361" max="4608" width="9.42578125" style="96"/>
    <col min="4609" max="4609" width="9.140625" style="96" customWidth="1"/>
    <col min="4610" max="4610" width="76" style="96" bestFit="1" customWidth="1"/>
    <col min="4611" max="4611" width="18.140625" style="96" customWidth="1"/>
    <col min="4612" max="4612" width="19.42578125" style="96" customWidth="1"/>
    <col min="4613" max="4613" width="17.5703125" style="96" customWidth="1"/>
    <col min="4614" max="4614" width="15.140625" style="96" customWidth="1"/>
    <col min="4615" max="4615" width="16.42578125" style="96" customWidth="1"/>
    <col min="4616" max="4616" width="33.28515625" style="96" customWidth="1"/>
    <col min="4617" max="4864" width="9.42578125" style="96"/>
    <col min="4865" max="4865" width="9.140625" style="96" customWidth="1"/>
    <col min="4866" max="4866" width="76" style="96" bestFit="1" customWidth="1"/>
    <col min="4867" max="4867" width="18.140625" style="96" customWidth="1"/>
    <col min="4868" max="4868" width="19.42578125" style="96" customWidth="1"/>
    <col min="4869" max="4869" width="17.5703125" style="96" customWidth="1"/>
    <col min="4870" max="4870" width="15.140625" style="96" customWidth="1"/>
    <col min="4871" max="4871" width="16.42578125" style="96" customWidth="1"/>
    <col min="4872" max="4872" width="33.28515625" style="96" customWidth="1"/>
    <col min="4873" max="5120" width="9.42578125" style="96"/>
    <col min="5121" max="5121" width="9.140625" style="96" customWidth="1"/>
    <col min="5122" max="5122" width="76" style="96" bestFit="1" customWidth="1"/>
    <col min="5123" max="5123" width="18.140625" style="96" customWidth="1"/>
    <col min="5124" max="5124" width="19.42578125" style="96" customWidth="1"/>
    <col min="5125" max="5125" width="17.5703125" style="96" customWidth="1"/>
    <col min="5126" max="5126" width="15.140625" style="96" customWidth="1"/>
    <col min="5127" max="5127" width="16.42578125" style="96" customWidth="1"/>
    <col min="5128" max="5128" width="33.28515625" style="96" customWidth="1"/>
    <col min="5129" max="5376" width="9.42578125" style="96"/>
    <col min="5377" max="5377" width="9.140625" style="96" customWidth="1"/>
    <col min="5378" max="5378" width="76" style="96" bestFit="1" customWidth="1"/>
    <col min="5379" max="5379" width="18.140625" style="96" customWidth="1"/>
    <col min="5380" max="5380" width="19.42578125" style="96" customWidth="1"/>
    <col min="5381" max="5381" width="17.5703125" style="96" customWidth="1"/>
    <col min="5382" max="5382" width="15.140625" style="96" customWidth="1"/>
    <col min="5383" max="5383" width="16.42578125" style="96" customWidth="1"/>
    <col min="5384" max="5384" width="33.28515625" style="96" customWidth="1"/>
    <col min="5385" max="5632" width="9.42578125" style="96"/>
    <col min="5633" max="5633" width="9.140625" style="96" customWidth="1"/>
    <col min="5634" max="5634" width="76" style="96" bestFit="1" customWidth="1"/>
    <col min="5635" max="5635" width="18.140625" style="96" customWidth="1"/>
    <col min="5636" max="5636" width="19.42578125" style="96" customWidth="1"/>
    <col min="5637" max="5637" width="17.5703125" style="96" customWidth="1"/>
    <col min="5638" max="5638" width="15.140625" style="96" customWidth="1"/>
    <col min="5639" max="5639" width="16.42578125" style="96" customWidth="1"/>
    <col min="5640" max="5640" width="33.28515625" style="96" customWidth="1"/>
    <col min="5641" max="5888" width="9.42578125" style="96"/>
    <col min="5889" max="5889" width="9.140625" style="96" customWidth="1"/>
    <col min="5890" max="5890" width="76" style="96" bestFit="1" customWidth="1"/>
    <col min="5891" max="5891" width="18.140625" style="96" customWidth="1"/>
    <col min="5892" max="5892" width="19.42578125" style="96" customWidth="1"/>
    <col min="5893" max="5893" width="17.5703125" style="96" customWidth="1"/>
    <col min="5894" max="5894" width="15.140625" style="96" customWidth="1"/>
    <col min="5895" max="5895" width="16.42578125" style="96" customWidth="1"/>
    <col min="5896" max="5896" width="33.28515625" style="96" customWidth="1"/>
    <col min="5897" max="6144" width="9.42578125" style="96"/>
    <col min="6145" max="6145" width="9.140625" style="96" customWidth="1"/>
    <col min="6146" max="6146" width="76" style="96" bestFit="1" customWidth="1"/>
    <col min="6147" max="6147" width="18.140625" style="96" customWidth="1"/>
    <col min="6148" max="6148" width="19.42578125" style="96" customWidth="1"/>
    <col min="6149" max="6149" width="17.5703125" style="96" customWidth="1"/>
    <col min="6150" max="6150" width="15.140625" style="96" customWidth="1"/>
    <col min="6151" max="6151" width="16.42578125" style="96" customWidth="1"/>
    <col min="6152" max="6152" width="33.28515625" style="96" customWidth="1"/>
    <col min="6153" max="6400" width="9.42578125" style="96"/>
    <col min="6401" max="6401" width="9.140625" style="96" customWidth="1"/>
    <col min="6402" max="6402" width="76" style="96" bestFit="1" customWidth="1"/>
    <col min="6403" max="6403" width="18.140625" style="96" customWidth="1"/>
    <col min="6404" max="6404" width="19.42578125" style="96" customWidth="1"/>
    <col min="6405" max="6405" width="17.5703125" style="96" customWidth="1"/>
    <col min="6406" max="6406" width="15.140625" style="96" customWidth="1"/>
    <col min="6407" max="6407" width="16.42578125" style="96" customWidth="1"/>
    <col min="6408" max="6408" width="33.28515625" style="96" customWidth="1"/>
    <col min="6409" max="6656" width="9.42578125" style="96"/>
    <col min="6657" max="6657" width="9.140625" style="96" customWidth="1"/>
    <col min="6658" max="6658" width="76" style="96" bestFit="1" customWidth="1"/>
    <col min="6659" max="6659" width="18.140625" style="96" customWidth="1"/>
    <col min="6660" max="6660" width="19.42578125" style="96" customWidth="1"/>
    <col min="6661" max="6661" width="17.5703125" style="96" customWidth="1"/>
    <col min="6662" max="6662" width="15.140625" style="96" customWidth="1"/>
    <col min="6663" max="6663" width="16.42578125" style="96" customWidth="1"/>
    <col min="6664" max="6664" width="33.28515625" style="96" customWidth="1"/>
    <col min="6665" max="6912" width="9.42578125" style="96"/>
    <col min="6913" max="6913" width="9.140625" style="96" customWidth="1"/>
    <col min="6914" max="6914" width="76" style="96" bestFit="1" customWidth="1"/>
    <col min="6915" max="6915" width="18.140625" style="96" customWidth="1"/>
    <col min="6916" max="6916" width="19.42578125" style="96" customWidth="1"/>
    <col min="6917" max="6917" width="17.5703125" style="96" customWidth="1"/>
    <col min="6918" max="6918" width="15.140625" style="96" customWidth="1"/>
    <col min="6919" max="6919" width="16.42578125" style="96" customWidth="1"/>
    <col min="6920" max="6920" width="33.28515625" style="96" customWidth="1"/>
    <col min="6921" max="7168" width="9.42578125" style="96"/>
    <col min="7169" max="7169" width="9.140625" style="96" customWidth="1"/>
    <col min="7170" max="7170" width="76" style="96" bestFit="1" customWidth="1"/>
    <col min="7171" max="7171" width="18.140625" style="96" customWidth="1"/>
    <col min="7172" max="7172" width="19.42578125" style="96" customWidth="1"/>
    <col min="7173" max="7173" width="17.5703125" style="96" customWidth="1"/>
    <col min="7174" max="7174" width="15.140625" style="96" customWidth="1"/>
    <col min="7175" max="7175" width="16.42578125" style="96" customWidth="1"/>
    <col min="7176" max="7176" width="33.28515625" style="96" customWidth="1"/>
    <col min="7177" max="7424" width="9.42578125" style="96"/>
    <col min="7425" max="7425" width="9.140625" style="96" customWidth="1"/>
    <col min="7426" max="7426" width="76" style="96" bestFit="1" customWidth="1"/>
    <col min="7427" max="7427" width="18.140625" style="96" customWidth="1"/>
    <col min="7428" max="7428" width="19.42578125" style="96" customWidth="1"/>
    <col min="7429" max="7429" width="17.5703125" style="96" customWidth="1"/>
    <col min="7430" max="7430" width="15.140625" style="96" customWidth="1"/>
    <col min="7431" max="7431" width="16.42578125" style="96" customWidth="1"/>
    <col min="7432" max="7432" width="33.28515625" style="96" customWidth="1"/>
    <col min="7433" max="7680" width="9.42578125" style="96"/>
    <col min="7681" max="7681" width="9.140625" style="96" customWidth="1"/>
    <col min="7682" max="7682" width="76" style="96" bestFit="1" customWidth="1"/>
    <col min="7683" max="7683" width="18.140625" style="96" customWidth="1"/>
    <col min="7684" max="7684" width="19.42578125" style="96" customWidth="1"/>
    <col min="7685" max="7685" width="17.5703125" style="96" customWidth="1"/>
    <col min="7686" max="7686" width="15.140625" style="96" customWidth="1"/>
    <col min="7687" max="7687" width="16.42578125" style="96" customWidth="1"/>
    <col min="7688" max="7688" width="33.28515625" style="96" customWidth="1"/>
    <col min="7689" max="7936" width="9.42578125" style="96"/>
    <col min="7937" max="7937" width="9.140625" style="96" customWidth="1"/>
    <col min="7938" max="7938" width="76" style="96" bestFit="1" customWidth="1"/>
    <col min="7939" max="7939" width="18.140625" style="96" customWidth="1"/>
    <col min="7940" max="7940" width="19.42578125" style="96" customWidth="1"/>
    <col min="7941" max="7941" width="17.5703125" style="96" customWidth="1"/>
    <col min="7942" max="7942" width="15.140625" style="96" customWidth="1"/>
    <col min="7943" max="7943" width="16.42578125" style="96" customWidth="1"/>
    <col min="7944" max="7944" width="33.28515625" style="96" customWidth="1"/>
    <col min="7945" max="8192" width="9.42578125" style="96"/>
    <col min="8193" max="8193" width="9.140625" style="96" customWidth="1"/>
    <col min="8194" max="8194" width="76" style="96" bestFit="1" customWidth="1"/>
    <col min="8195" max="8195" width="18.140625" style="96" customWidth="1"/>
    <col min="8196" max="8196" width="19.42578125" style="96" customWidth="1"/>
    <col min="8197" max="8197" width="17.5703125" style="96" customWidth="1"/>
    <col min="8198" max="8198" width="15.140625" style="96" customWidth="1"/>
    <col min="8199" max="8199" width="16.42578125" style="96" customWidth="1"/>
    <col min="8200" max="8200" width="33.28515625" style="96" customWidth="1"/>
    <col min="8201" max="8448" width="9.42578125" style="96"/>
    <col min="8449" max="8449" width="9.140625" style="96" customWidth="1"/>
    <col min="8450" max="8450" width="76" style="96" bestFit="1" customWidth="1"/>
    <col min="8451" max="8451" width="18.140625" style="96" customWidth="1"/>
    <col min="8452" max="8452" width="19.42578125" style="96" customWidth="1"/>
    <col min="8453" max="8453" width="17.5703125" style="96" customWidth="1"/>
    <col min="8454" max="8454" width="15.140625" style="96" customWidth="1"/>
    <col min="8455" max="8455" width="16.42578125" style="96" customWidth="1"/>
    <col min="8456" max="8456" width="33.28515625" style="96" customWidth="1"/>
    <col min="8457" max="8704" width="9.42578125" style="96"/>
    <col min="8705" max="8705" width="9.140625" style="96" customWidth="1"/>
    <col min="8706" max="8706" width="76" style="96" bestFit="1" customWidth="1"/>
    <col min="8707" max="8707" width="18.140625" style="96" customWidth="1"/>
    <col min="8708" max="8708" width="19.42578125" style="96" customWidth="1"/>
    <col min="8709" max="8709" width="17.5703125" style="96" customWidth="1"/>
    <col min="8710" max="8710" width="15.140625" style="96" customWidth="1"/>
    <col min="8711" max="8711" width="16.42578125" style="96" customWidth="1"/>
    <col min="8712" max="8712" width="33.28515625" style="96" customWidth="1"/>
    <col min="8713" max="8960" width="9.42578125" style="96"/>
    <col min="8961" max="8961" width="9.140625" style="96" customWidth="1"/>
    <col min="8962" max="8962" width="76" style="96" bestFit="1" customWidth="1"/>
    <col min="8963" max="8963" width="18.140625" style="96" customWidth="1"/>
    <col min="8964" max="8964" width="19.42578125" style="96" customWidth="1"/>
    <col min="8965" max="8965" width="17.5703125" style="96" customWidth="1"/>
    <col min="8966" max="8966" width="15.140625" style="96" customWidth="1"/>
    <col min="8967" max="8967" width="16.42578125" style="96" customWidth="1"/>
    <col min="8968" max="8968" width="33.28515625" style="96" customWidth="1"/>
    <col min="8969" max="9216" width="9.42578125" style="96"/>
    <col min="9217" max="9217" width="9.140625" style="96" customWidth="1"/>
    <col min="9218" max="9218" width="76" style="96" bestFit="1" customWidth="1"/>
    <col min="9219" max="9219" width="18.140625" style="96" customWidth="1"/>
    <col min="9220" max="9220" width="19.42578125" style="96" customWidth="1"/>
    <col min="9221" max="9221" width="17.5703125" style="96" customWidth="1"/>
    <col min="9222" max="9222" width="15.140625" style="96" customWidth="1"/>
    <col min="9223" max="9223" width="16.42578125" style="96" customWidth="1"/>
    <col min="9224" max="9224" width="33.28515625" style="96" customWidth="1"/>
    <col min="9225" max="9472" width="9.42578125" style="96"/>
    <col min="9473" max="9473" width="9.140625" style="96" customWidth="1"/>
    <col min="9474" max="9474" width="76" style="96" bestFit="1" customWidth="1"/>
    <col min="9475" max="9475" width="18.140625" style="96" customWidth="1"/>
    <col min="9476" max="9476" width="19.42578125" style="96" customWidth="1"/>
    <col min="9477" max="9477" width="17.5703125" style="96" customWidth="1"/>
    <col min="9478" max="9478" width="15.140625" style="96" customWidth="1"/>
    <col min="9479" max="9479" width="16.42578125" style="96" customWidth="1"/>
    <col min="9480" max="9480" width="33.28515625" style="96" customWidth="1"/>
    <col min="9481" max="9728" width="9.42578125" style="96"/>
    <col min="9729" max="9729" width="9.140625" style="96" customWidth="1"/>
    <col min="9730" max="9730" width="76" style="96" bestFit="1" customWidth="1"/>
    <col min="9731" max="9731" width="18.140625" style="96" customWidth="1"/>
    <col min="9732" max="9732" width="19.42578125" style="96" customWidth="1"/>
    <col min="9733" max="9733" width="17.5703125" style="96" customWidth="1"/>
    <col min="9734" max="9734" width="15.140625" style="96" customWidth="1"/>
    <col min="9735" max="9735" width="16.42578125" style="96" customWidth="1"/>
    <col min="9736" max="9736" width="33.28515625" style="96" customWidth="1"/>
    <col min="9737" max="9984" width="9.42578125" style="96"/>
    <col min="9985" max="9985" width="9.140625" style="96" customWidth="1"/>
    <col min="9986" max="9986" width="76" style="96" bestFit="1" customWidth="1"/>
    <col min="9987" max="9987" width="18.140625" style="96" customWidth="1"/>
    <col min="9988" max="9988" width="19.42578125" style="96" customWidth="1"/>
    <col min="9989" max="9989" width="17.5703125" style="96" customWidth="1"/>
    <col min="9990" max="9990" width="15.140625" style="96" customWidth="1"/>
    <col min="9991" max="9991" width="16.42578125" style="96" customWidth="1"/>
    <col min="9992" max="9992" width="33.28515625" style="96" customWidth="1"/>
    <col min="9993" max="10240" width="9.42578125" style="96"/>
    <col min="10241" max="10241" width="9.140625" style="96" customWidth="1"/>
    <col min="10242" max="10242" width="76" style="96" bestFit="1" customWidth="1"/>
    <col min="10243" max="10243" width="18.140625" style="96" customWidth="1"/>
    <col min="10244" max="10244" width="19.42578125" style="96" customWidth="1"/>
    <col min="10245" max="10245" width="17.5703125" style="96" customWidth="1"/>
    <col min="10246" max="10246" width="15.140625" style="96" customWidth="1"/>
    <col min="10247" max="10247" width="16.42578125" style="96" customWidth="1"/>
    <col min="10248" max="10248" width="33.28515625" style="96" customWidth="1"/>
    <col min="10249" max="10496" width="9.42578125" style="96"/>
    <col min="10497" max="10497" width="9.140625" style="96" customWidth="1"/>
    <col min="10498" max="10498" width="76" style="96" bestFit="1" customWidth="1"/>
    <col min="10499" max="10499" width="18.140625" style="96" customWidth="1"/>
    <col min="10500" max="10500" width="19.42578125" style="96" customWidth="1"/>
    <col min="10501" max="10501" width="17.5703125" style="96" customWidth="1"/>
    <col min="10502" max="10502" width="15.140625" style="96" customWidth="1"/>
    <col min="10503" max="10503" width="16.42578125" style="96" customWidth="1"/>
    <col min="10504" max="10504" width="33.28515625" style="96" customWidth="1"/>
    <col min="10505" max="10752" width="9.42578125" style="96"/>
    <col min="10753" max="10753" width="9.140625" style="96" customWidth="1"/>
    <col min="10754" max="10754" width="76" style="96" bestFit="1" customWidth="1"/>
    <col min="10755" max="10755" width="18.140625" style="96" customWidth="1"/>
    <col min="10756" max="10756" width="19.42578125" style="96" customWidth="1"/>
    <col min="10757" max="10757" width="17.5703125" style="96" customWidth="1"/>
    <col min="10758" max="10758" width="15.140625" style="96" customWidth="1"/>
    <col min="10759" max="10759" width="16.42578125" style="96" customWidth="1"/>
    <col min="10760" max="10760" width="33.28515625" style="96" customWidth="1"/>
    <col min="10761" max="11008" width="9.42578125" style="96"/>
    <col min="11009" max="11009" width="9.140625" style="96" customWidth="1"/>
    <col min="11010" max="11010" width="76" style="96" bestFit="1" customWidth="1"/>
    <col min="11011" max="11011" width="18.140625" style="96" customWidth="1"/>
    <col min="11012" max="11012" width="19.42578125" style="96" customWidth="1"/>
    <col min="11013" max="11013" width="17.5703125" style="96" customWidth="1"/>
    <col min="11014" max="11014" width="15.140625" style="96" customWidth="1"/>
    <col min="11015" max="11015" width="16.42578125" style="96" customWidth="1"/>
    <col min="11016" max="11016" width="33.28515625" style="96" customWidth="1"/>
    <col min="11017" max="11264" width="9.42578125" style="96"/>
    <col min="11265" max="11265" width="9.140625" style="96" customWidth="1"/>
    <col min="11266" max="11266" width="76" style="96" bestFit="1" customWidth="1"/>
    <col min="11267" max="11267" width="18.140625" style="96" customWidth="1"/>
    <col min="11268" max="11268" width="19.42578125" style="96" customWidth="1"/>
    <col min="11269" max="11269" width="17.5703125" style="96" customWidth="1"/>
    <col min="11270" max="11270" width="15.140625" style="96" customWidth="1"/>
    <col min="11271" max="11271" width="16.42578125" style="96" customWidth="1"/>
    <col min="11272" max="11272" width="33.28515625" style="96" customWidth="1"/>
    <col min="11273" max="11520" width="9.42578125" style="96"/>
    <col min="11521" max="11521" width="9.140625" style="96" customWidth="1"/>
    <col min="11522" max="11522" width="76" style="96" bestFit="1" customWidth="1"/>
    <col min="11523" max="11523" width="18.140625" style="96" customWidth="1"/>
    <col min="11524" max="11524" width="19.42578125" style="96" customWidth="1"/>
    <col min="11525" max="11525" width="17.5703125" style="96" customWidth="1"/>
    <col min="11526" max="11526" width="15.140625" style="96" customWidth="1"/>
    <col min="11527" max="11527" width="16.42578125" style="96" customWidth="1"/>
    <col min="11528" max="11528" width="33.28515625" style="96" customWidth="1"/>
    <col min="11529" max="11776" width="9.42578125" style="96"/>
    <col min="11777" max="11777" width="9.140625" style="96" customWidth="1"/>
    <col min="11778" max="11778" width="76" style="96" bestFit="1" customWidth="1"/>
    <col min="11779" max="11779" width="18.140625" style="96" customWidth="1"/>
    <col min="11780" max="11780" width="19.42578125" style="96" customWidth="1"/>
    <col min="11781" max="11781" width="17.5703125" style="96" customWidth="1"/>
    <col min="11782" max="11782" width="15.140625" style="96" customWidth="1"/>
    <col min="11783" max="11783" width="16.42578125" style="96" customWidth="1"/>
    <col min="11784" max="11784" width="33.28515625" style="96" customWidth="1"/>
    <col min="11785" max="12032" width="9.42578125" style="96"/>
    <col min="12033" max="12033" width="9.140625" style="96" customWidth="1"/>
    <col min="12034" max="12034" width="76" style="96" bestFit="1" customWidth="1"/>
    <col min="12035" max="12035" width="18.140625" style="96" customWidth="1"/>
    <col min="12036" max="12036" width="19.42578125" style="96" customWidth="1"/>
    <col min="12037" max="12037" width="17.5703125" style="96" customWidth="1"/>
    <col min="12038" max="12038" width="15.140625" style="96" customWidth="1"/>
    <col min="12039" max="12039" width="16.42578125" style="96" customWidth="1"/>
    <col min="12040" max="12040" width="33.28515625" style="96" customWidth="1"/>
    <col min="12041" max="12288" width="9.42578125" style="96"/>
    <col min="12289" max="12289" width="9.140625" style="96" customWidth="1"/>
    <col min="12290" max="12290" width="76" style="96" bestFit="1" customWidth="1"/>
    <col min="12291" max="12291" width="18.140625" style="96" customWidth="1"/>
    <col min="12292" max="12292" width="19.42578125" style="96" customWidth="1"/>
    <col min="12293" max="12293" width="17.5703125" style="96" customWidth="1"/>
    <col min="12294" max="12294" width="15.140625" style="96" customWidth="1"/>
    <col min="12295" max="12295" width="16.42578125" style="96" customWidth="1"/>
    <col min="12296" max="12296" width="33.28515625" style="96" customWidth="1"/>
    <col min="12297" max="12544" width="9.42578125" style="96"/>
    <col min="12545" max="12545" width="9.140625" style="96" customWidth="1"/>
    <col min="12546" max="12546" width="76" style="96" bestFit="1" customWidth="1"/>
    <col min="12547" max="12547" width="18.140625" style="96" customWidth="1"/>
    <col min="12548" max="12548" width="19.42578125" style="96" customWidth="1"/>
    <col min="12549" max="12549" width="17.5703125" style="96" customWidth="1"/>
    <col min="12550" max="12550" width="15.140625" style="96" customWidth="1"/>
    <col min="12551" max="12551" width="16.42578125" style="96" customWidth="1"/>
    <col min="12552" max="12552" width="33.28515625" style="96" customWidth="1"/>
    <col min="12553" max="12800" width="9.42578125" style="96"/>
    <col min="12801" max="12801" width="9.140625" style="96" customWidth="1"/>
    <col min="12802" max="12802" width="76" style="96" bestFit="1" customWidth="1"/>
    <col min="12803" max="12803" width="18.140625" style="96" customWidth="1"/>
    <col min="12804" max="12804" width="19.42578125" style="96" customWidth="1"/>
    <col min="12805" max="12805" width="17.5703125" style="96" customWidth="1"/>
    <col min="12806" max="12806" width="15.140625" style="96" customWidth="1"/>
    <col min="12807" max="12807" width="16.42578125" style="96" customWidth="1"/>
    <col min="12808" max="12808" width="33.28515625" style="96" customWidth="1"/>
    <col min="12809" max="13056" width="9.42578125" style="96"/>
    <col min="13057" max="13057" width="9.140625" style="96" customWidth="1"/>
    <col min="13058" max="13058" width="76" style="96" bestFit="1" customWidth="1"/>
    <col min="13059" max="13059" width="18.140625" style="96" customWidth="1"/>
    <col min="13060" max="13060" width="19.42578125" style="96" customWidth="1"/>
    <col min="13061" max="13061" width="17.5703125" style="96" customWidth="1"/>
    <col min="13062" max="13062" width="15.140625" style="96" customWidth="1"/>
    <col min="13063" max="13063" width="16.42578125" style="96" customWidth="1"/>
    <col min="13064" max="13064" width="33.28515625" style="96" customWidth="1"/>
    <col min="13065" max="13312" width="9.42578125" style="96"/>
    <col min="13313" max="13313" width="9.140625" style="96" customWidth="1"/>
    <col min="13314" max="13314" width="76" style="96" bestFit="1" customWidth="1"/>
    <col min="13315" max="13315" width="18.140625" style="96" customWidth="1"/>
    <col min="13316" max="13316" width="19.42578125" style="96" customWidth="1"/>
    <col min="13317" max="13317" width="17.5703125" style="96" customWidth="1"/>
    <col min="13318" max="13318" width="15.140625" style="96" customWidth="1"/>
    <col min="13319" max="13319" width="16.42578125" style="96" customWidth="1"/>
    <col min="13320" max="13320" width="33.28515625" style="96" customWidth="1"/>
    <col min="13321" max="13568" width="9.42578125" style="96"/>
    <col min="13569" max="13569" width="9.140625" style="96" customWidth="1"/>
    <col min="13570" max="13570" width="76" style="96" bestFit="1" customWidth="1"/>
    <col min="13571" max="13571" width="18.140625" style="96" customWidth="1"/>
    <col min="13572" max="13572" width="19.42578125" style="96" customWidth="1"/>
    <col min="13573" max="13573" width="17.5703125" style="96" customWidth="1"/>
    <col min="13574" max="13574" width="15.140625" style="96" customWidth="1"/>
    <col min="13575" max="13575" width="16.42578125" style="96" customWidth="1"/>
    <col min="13576" max="13576" width="33.28515625" style="96" customWidth="1"/>
    <col min="13577" max="13824" width="9.42578125" style="96"/>
    <col min="13825" max="13825" width="9.140625" style="96" customWidth="1"/>
    <col min="13826" max="13826" width="76" style="96" bestFit="1" customWidth="1"/>
    <col min="13827" max="13827" width="18.140625" style="96" customWidth="1"/>
    <col min="13828" max="13828" width="19.42578125" style="96" customWidth="1"/>
    <col min="13829" max="13829" width="17.5703125" style="96" customWidth="1"/>
    <col min="13830" max="13830" width="15.140625" style="96" customWidth="1"/>
    <col min="13831" max="13831" width="16.42578125" style="96" customWidth="1"/>
    <col min="13832" max="13832" width="33.28515625" style="96" customWidth="1"/>
    <col min="13833" max="14080" width="9.42578125" style="96"/>
    <col min="14081" max="14081" width="9.140625" style="96" customWidth="1"/>
    <col min="14082" max="14082" width="76" style="96" bestFit="1" customWidth="1"/>
    <col min="14083" max="14083" width="18.140625" style="96" customWidth="1"/>
    <col min="14084" max="14084" width="19.42578125" style="96" customWidth="1"/>
    <col min="14085" max="14085" width="17.5703125" style="96" customWidth="1"/>
    <col min="14086" max="14086" width="15.140625" style="96" customWidth="1"/>
    <col min="14087" max="14087" width="16.42578125" style="96" customWidth="1"/>
    <col min="14088" max="14088" width="33.28515625" style="96" customWidth="1"/>
    <col min="14089" max="14336" width="9.42578125" style="96"/>
    <col min="14337" max="14337" width="9.140625" style="96" customWidth="1"/>
    <col min="14338" max="14338" width="76" style="96" bestFit="1" customWidth="1"/>
    <col min="14339" max="14339" width="18.140625" style="96" customWidth="1"/>
    <col min="14340" max="14340" width="19.42578125" style="96" customWidth="1"/>
    <col min="14341" max="14341" width="17.5703125" style="96" customWidth="1"/>
    <col min="14342" max="14342" width="15.140625" style="96" customWidth="1"/>
    <col min="14343" max="14343" width="16.42578125" style="96" customWidth="1"/>
    <col min="14344" max="14344" width="33.28515625" style="96" customWidth="1"/>
    <col min="14345" max="14592" width="9.42578125" style="96"/>
    <col min="14593" max="14593" width="9.140625" style="96" customWidth="1"/>
    <col min="14594" max="14594" width="76" style="96" bestFit="1" customWidth="1"/>
    <col min="14595" max="14595" width="18.140625" style="96" customWidth="1"/>
    <col min="14596" max="14596" width="19.42578125" style="96" customWidth="1"/>
    <col min="14597" max="14597" width="17.5703125" style="96" customWidth="1"/>
    <col min="14598" max="14598" width="15.140625" style="96" customWidth="1"/>
    <col min="14599" max="14599" width="16.42578125" style="96" customWidth="1"/>
    <col min="14600" max="14600" width="33.28515625" style="96" customWidth="1"/>
    <col min="14601" max="14848" width="9.42578125" style="96"/>
    <col min="14849" max="14849" width="9.140625" style="96" customWidth="1"/>
    <col min="14850" max="14850" width="76" style="96" bestFit="1" customWidth="1"/>
    <col min="14851" max="14851" width="18.140625" style="96" customWidth="1"/>
    <col min="14852" max="14852" width="19.42578125" style="96" customWidth="1"/>
    <col min="14853" max="14853" width="17.5703125" style="96" customWidth="1"/>
    <col min="14854" max="14854" width="15.140625" style="96" customWidth="1"/>
    <col min="14855" max="14855" width="16.42578125" style="96" customWidth="1"/>
    <col min="14856" max="14856" width="33.28515625" style="96" customWidth="1"/>
    <col min="14857" max="15104" width="9.42578125" style="96"/>
    <col min="15105" max="15105" width="9.140625" style="96" customWidth="1"/>
    <col min="15106" max="15106" width="76" style="96" bestFit="1" customWidth="1"/>
    <col min="15107" max="15107" width="18.140625" style="96" customWidth="1"/>
    <col min="15108" max="15108" width="19.42578125" style="96" customWidth="1"/>
    <col min="15109" max="15109" width="17.5703125" style="96" customWidth="1"/>
    <col min="15110" max="15110" width="15.140625" style="96" customWidth="1"/>
    <col min="15111" max="15111" width="16.42578125" style="96" customWidth="1"/>
    <col min="15112" max="15112" width="33.28515625" style="96" customWidth="1"/>
    <col min="15113" max="15360" width="9.42578125" style="96"/>
    <col min="15361" max="15361" width="9.140625" style="96" customWidth="1"/>
    <col min="15362" max="15362" width="76" style="96" bestFit="1" customWidth="1"/>
    <col min="15363" max="15363" width="18.140625" style="96" customWidth="1"/>
    <col min="15364" max="15364" width="19.42578125" style="96" customWidth="1"/>
    <col min="15365" max="15365" width="17.5703125" style="96" customWidth="1"/>
    <col min="15366" max="15366" width="15.140625" style="96" customWidth="1"/>
    <col min="15367" max="15367" width="16.42578125" style="96" customWidth="1"/>
    <col min="15368" max="15368" width="33.28515625" style="96" customWidth="1"/>
    <col min="15369" max="15616" width="9.42578125" style="96"/>
    <col min="15617" max="15617" width="9.140625" style="96" customWidth="1"/>
    <col min="15618" max="15618" width="76" style="96" bestFit="1" customWidth="1"/>
    <col min="15619" max="15619" width="18.140625" style="96" customWidth="1"/>
    <col min="15620" max="15620" width="19.42578125" style="96" customWidth="1"/>
    <col min="15621" max="15621" width="17.5703125" style="96" customWidth="1"/>
    <col min="15622" max="15622" width="15.140625" style="96" customWidth="1"/>
    <col min="15623" max="15623" width="16.42578125" style="96" customWidth="1"/>
    <col min="15624" max="15624" width="33.28515625" style="96" customWidth="1"/>
    <col min="15625" max="15872" width="9.42578125" style="96"/>
    <col min="15873" max="15873" width="9.140625" style="96" customWidth="1"/>
    <col min="15874" max="15874" width="76" style="96" bestFit="1" customWidth="1"/>
    <col min="15875" max="15875" width="18.140625" style="96" customWidth="1"/>
    <col min="15876" max="15876" width="19.42578125" style="96" customWidth="1"/>
    <col min="15877" max="15877" width="17.5703125" style="96" customWidth="1"/>
    <col min="15878" max="15878" width="15.140625" style="96" customWidth="1"/>
    <col min="15879" max="15879" width="16.42578125" style="96" customWidth="1"/>
    <col min="15880" max="15880" width="33.28515625" style="96" customWidth="1"/>
    <col min="15881" max="16128" width="9.42578125" style="96"/>
    <col min="16129" max="16129" width="9.140625" style="96" customWidth="1"/>
    <col min="16130" max="16130" width="76" style="96" bestFit="1" customWidth="1"/>
    <col min="16131" max="16131" width="18.140625" style="96" customWidth="1"/>
    <col min="16132" max="16132" width="19.42578125" style="96" customWidth="1"/>
    <col min="16133" max="16133" width="17.5703125" style="96" customWidth="1"/>
    <col min="16134" max="16134" width="15.140625" style="96" customWidth="1"/>
    <col min="16135" max="16135" width="16.42578125" style="96" customWidth="1"/>
    <col min="16136" max="16136" width="33.28515625" style="96" customWidth="1"/>
    <col min="16137" max="16384" width="9.42578125" style="96"/>
  </cols>
  <sheetData>
    <row r="1" spans="1:14" ht="14.45" customHeight="1" thickBot="1" x14ac:dyDescent="0.25"/>
    <row r="2" spans="1:14" ht="15" customHeight="1" thickBot="1" x14ac:dyDescent="0.25">
      <c r="B2" s="560" t="s">
        <v>163</v>
      </c>
      <c r="C2" s="560"/>
      <c r="E2" s="1" t="s">
        <v>0</v>
      </c>
      <c r="F2" s="2" t="s">
        <v>1</v>
      </c>
    </row>
    <row r="3" spans="1:14" ht="15" customHeight="1" thickBot="1" x14ac:dyDescent="0.25">
      <c r="B3" s="561" t="s">
        <v>164</v>
      </c>
      <c r="C3" s="561"/>
      <c r="E3" s="1" t="s">
        <v>2</v>
      </c>
      <c r="F3" s="2">
        <v>2025</v>
      </c>
    </row>
    <row r="4" spans="1:14" ht="15" customHeight="1" thickBot="1" x14ac:dyDescent="0.25">
      <c r="E4" s="3" t="s">
        <v>3</v>
      </c>
      <c r="F4" s="4" t="s">
        <v>733</v>
      </c>
    </row>
    <row r="7" spans="1:14" ht="10.5" customHeight="1" x14ac:dyDescent="0.2"/>
    <row r="8" spans="1:14" s="99" customFormat="1" ht="18.75" customHeight="1" x14ac:dyDescent="0.2">
      <c r="A8" s="97" t="s">
        <v>165</v>
      </c>
      <c r="B8" s="556" t="s">
        <v>166</v>
      </c>
      <c r="C8" s="556"/>
      <c r="D8" s="556"/>
      <c r="E8" s="556"/>
      <c r="F8" s="556"/>
      <c r="G8" s="98"/>
      <c r="H8" s="98"/>
      <c r="I8" s="98"/>
      <c r="J8" s="98"/>
      <c r="K8" s="98"/>
      <c r="L8" s="98"/>
      <c r="M8" s="98"/>
      <c r="N8" s="98"/>
    </row>
    <row r="9" spans="1:14" s="104" customFormat="1" ht="24.75" customHeight="1" x14ac:dyDescent="0.2">
      <c r="A9" s="100" t="s">
        <v>4</v>
      </c>
      <c r="B9" s="100" t="s">
        <v>167</v>
      </c>
      <c r="C9" s="101" t="s">
        <v>168</v>
      </c>
      <c r="D9" s="100" t="s">
        <v>169</v>
      </c>
      <c r="E9" s="102" t="s">
        <v>170</v>
      </c>
      <c r="F9" s="102" t="s">
        <v>171</v>
      </c>
      <c r="G9" s="562" t="s">
        <v>172</v>
      </c>
      <c r="H9" s="562"/>
      <c r="I9" s="103"/>
      <c r="J9" s="103"/>
      <c r="K9" s="103"/>
      <c r="L9" s="103"/>
      <c r="M9" s="103"/>
      <c r="N9" s="103"/>
    </row>
    <row r="10" spans="1:14" ht="16.5" customHeight="1" x14ac:dyDescent="0.2">
      <c r="A10" s="105">
        <v>1</v>
      </c>
      <c r="B10" s="106"/>
      <c r="C10" s="124"/>
      <c r="D10" s="108"/>
      <c r="E10" s="109"/>
      <c r="F10" s="110"/>
      <c r="G10" s="555"/>
      <c r="H10" s="555"/>
      <c r="I10" s="111"/>
      <c r="J10" s="111"/>
      <c r="K10" s="111"/>
      <c r="L10" s="111"/>
      <c r="M10" s="111"/>
      <c r="N10" s="111"/>
    </row>
    <row r="11" spans="1:14" ht="16.5" customHeight="1" x14ac:dyDescent="0.2">
      <c r="A11" s="105">
        <v>2</v>
      </c>
      <c r="B11" s="112"/>
      <c r="C11" s="107"/>
      <c r="D11" s="108"/>
      <c r="E11" s="109"/>
      <c r="F11" s="110"/>
      <c r="G11" s="555"/>
      <c r="H11" s="555"/>
      <c r="I11" s="111"/>
      <c r="J11" s="111"/>
      <c r="K11" s="111"/>
      <c r="L11" s="111"/>
      <c r="M11" s="111"/>
      <c r="N11" s="111"/>
    </row>
    <row r="12" spans="1:14" ht="16.5" customHeight="1" x14ac:dyDescent="0.2">
      <c r="A12" s="105">
        <v>3</v>
      </c>
      <c r="B12" s="112"/>
      <c r="C12" s="107"/>
      <c r="D12" s="108"/>
      <c r="E12" s="109"/>
      <c r="F12" s="110"/>
      <c r="G12" s="555"/>
      <c r="H12" s="555"/>
      <c r="I12" s="111"/>
      <c r="J12" s="111"/>
      <c r="K12" s="111"/>
      <c r="L12" s="111"/>
      <c r="M12" s="111"/>
      <c r="N12" s="111"/>
    </row>
    <row r="13" spans="1:14" ht="16.5" customHeight="1" x14ac:dyDescent="0.2">
      <c r="A13" s="105">
        <v>4</v>
      </c>
      <c r="B13" s="112"/>
      <c r="C13" s="107"/>
      <c r="D13" s="108"/>
      <c r="E13" s="109"/>
      <c r="F13" s="110"/>
      <c r="G13" s="555"/>
      <c r="H13" s="555"/>
      <c r="I13" s="111"/>
      <c r="J13" s="111"/>
      <c r="K13" s="111"/>
      <c r="L13" s="111"/>
      <c r="M13" s="111"/>
      <c r="N13" s="111"/>
    </row>
    <row r="14" spans="1:14" ht="16.5" customHeight="1" x14ac:dyDescent="0.2">
      <c r="A14" s="105">
        <v>5</v>
      </c>
      <c r="B14" s="112"/>
      <c r="C14" s="107"/>
      <c r="D14" s="108"/>
      <c r="E14" s="109"/>
      <c r="F14" s="110"/>
      <c r="G14" s="555"/>
      <c r="H14" s="555"/>
      <c r="I14" s="111"/>
      <c r="J14" s="111"/>
      <c r="K14" s="111"/>
      <c r="L14" s="111"/>
      <c r="M14" s="111"/>
      <c r="N14" s="111"/>
    </row>
    <row r="15" spans="1:14" ht="16.5" customHeight="1" x14ac:dyDescent="0.2">
      <c r="A15" s="105">
        <v>6</v>
      </c>
      <c r="B15" s="112"/>
      <c r="C15" s="107"/>
      <c r="D15" s="108"/>
      <c r="E15" s="109"/>
      <c r="F15" s="110"/>
      <c r="G15" s="555"/>
      <c r="H15" s="555"/>
      <c r="I15" s="111"/>
      <c r="J15" s="111"/>
      <c r="K15" s="111"/>
      <c r="L15" s="111"/>
      <c r="M15" s="111"/>
      <c r="N15" s="111"/>
    </row>
    <row r="16" spans="1:14" ht="16.5" customHeight="1" x14ac:dyDescent="0.2">
      <c r="A16" s="105">
        <v>7</v>
      </c>
      <c r="B16" s="112"/>
      <c r="C16" s="107"/>
      <c r="D16" s="108"/>
      <c r="E16" s="109"/>
      <c r="F16" s="110"/>
      <c r="G16" s="555"/>
      <c r="H16" s="555"/>
      <c r="I16" s="111"/>
      <c r="J16" s="111"/>
      <c r="K16" s="111"/>
      <c r="L16" s="111"/>
      <c r="M16" s="111"/>
      <c r="N16" s="111"/>
    </row>
    <row r="17" spans="1:14" ht="16.5" customHeight="1" x14ac:dyDescent="0.2">
      <c r="A17" s="105">
        <v>8</v>
      </c>
      <c r="B17" s="112"/>
      <c r="C17" s="107"/>
      <c r="D17" s="108"/>
      <c r="E17" s="109"/>
      <c r="F17" s="110"/>
      <c r="G17" s="555"/>
      <c r="H17" s="555"/>
      <c r="I17" s="111"/>
      <c r="J17" s="111"/>
      <c r="K17" s="111"/>
      <c r="L17" s="111"/>
      <c r="M17" s="111"/>
      <c r="N17" s="111"/>
    </row>
    <row r="18" spans="1:14" ht="16.5" customHeight="1" x14ac:dyDescent="0.2">
      <c r="A18" s="105">
        <v>9</v>
      </c>
      <c r="B18" s="112"/>
      <c r="C18" s="107"/>
      <c r="D18" s="108"/>
      <c r="E18" s="109"/>
      <c r="F18" s="110"/>
      <c r="G18" s="555"/>
      <c r="H18" s="555"/>
      <c r="I18" s="111"/>
      <c r="J18" s="111"/>
      <c r="K18" s="111"/>
      <c r="L18" s="111"/>
      <c r="M18" s="111"/>
      <c r="N18" s="111"/>
    </row>
    <row r="19" spans="1:14" ht="16.5" customHeight="1" x14ac:dyDescent="0.2">
      <c r="A19" s="105">
        <v>10</v>
      </c>
      <c r="B19" s="112"/>
      <c r="C19" s="107"/>
      <c r="D19" s="108"/>
      <c r="E19" s="109"/>
      <c r="F19" s="110"/>
      <c r="G19" s="555"/>
      <c r="H19" s="555"/>
      <c r="I19" s="111"/>
      <c r="J19" s="111"/>
      <c r="K19" s="111"/>
      <c r="L19" s="111"/>
      <c r="M19" s="111"/>
      <c r="N19" s="111"/>
    </row>
    <row r="20" spans="1:14" ht="14.45" customHeight="1" x14ac:dyDescent="0.2"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 ht="14.45" customHeight="1" x14ac:dyDescent="0.2"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ht="11.25" customHeight="1" x14ac:dyDescent="0.2"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8" customHeight="1" x14ac:dyDescent="0.2">
      <c r="A23" s="111"/>
      <c r="B23" s="556" t="s">
        <v>173</v>
      </c>
      <c r="C23" s="556"/>
      <c r="D23" s="556"/>
      <c r="E23" s="556"/>
      <c r="F23" s="556"/>
      <c r="G23" s="111"/>
      <c r="H23" s="111"/>
      <c r="I23" s="111"/>
      <c r="J23" s="111"/>
      <c r="K23" s="111"/>
      <c r="L23" s="111"/>
      <c r="M23" s="111"/>
      <c r="N23" s="111"/>
    </row>
    <row r="24" spans="1:14" ht="24.75" customHeight="1" x14ac:dyDescent="0.2">
      <c r="A24" s="100" t="s">
        <v>4</v>
      </c>
      <c r="B24" s="100" t="s">
        <v>174</v>
      </c>
      <c r="C24" s="101" t="s">
        <v>175</v>
      </c>
      <c r="D24" s="101" t="s">
        <v>168</v>
      </c>
      <c r="E24" s="100" t="s">
        <v>169</v>
      </c>
      <c r="F24" s="100" t="s">
        <v>176</v>
      </c>
      <c r="G24" s="100" t="s">
        <v>170</v>
      </c>
      <c r="H24" s="100" t="s">
        <v>172</v>
      </c>
      <c r="I24" s="111"/>
      <c r="J24" s="111"/>
      <c r="K24" s="111"/>
      <c r="L24" s="111"/>
      <c r="M24" s="111"/>
      <c r="N24" s="111"/>
    </row>
    <row r="25" spans="1:14" ht="16.5" customHeight="1" x14ac:dyDescent="0.2">
      <c r="A25" s="105">
        <v>1</v>
      </c>
      <c r="B25" s="106"/>
      <c r="C25" s="113"/>
      <c r="D25" s="114"/>
      <c r="E25" s="115"/>
      <c r="F25" s="116"/>
      <c r="G25" s="117"/>
      <c r="H25" s="118"/>
      <c r="I25" s="111"/>
      <c r="J25" s="111"/>
      <c r="K25" s="111"/>
      <c r="L25" s="111"/>
      <c r="M25" s="111"/>
      <c r="N25" s="111"/>
    </row>
    <row r="26" spans="1:14" ht="16.5" customHeight="1" x14ac:dyDescent="0.2">
      <c r="A26" s="105">
        <v>2</v>
      </c>
      <c r="B26" s="112"/>
      <c r="C26" s="113"/>
      <c r="D26" s="114"/>
      <c r="E26" s="115"/>
      <c r="F26" s="110"/>
      <c r="G26" s="117"/>
      <c r="H26" s="118"/>
      <c r="I26" s="111"/>
      <c r="J26" s="111"/>
      <c r="K26" s="111"/>
      <c r="L26" s="111"/>
      <c r="M26" s="111"/>
      <c r="N26" s="111"/>
    </row>
    <row r="27" spans="1:14" ht="16.5" customHeight="1" x14ac:dyDescent="0.2">
      <c r="A27" s="105">
        <v>3</v>
      </c>
      <c r="B27" s="112"/>
      <c r="C27" s="113"/>
      <c r="D27" s="114"/>
      <c r="E27" s="115"/>
      <c r="F27" s="110"/>
      <c r="G27" s="117"/>
      <c r="H27" s="118"/>
      <c r="I27" s="111"/>
      <c r="J27" s="111"/>
      <c r="K27" s="111"/>
      <c r="L27" s="111"/>
      <c r="M27" s="111"/>
      <c r="N27" s="111"/>
    </row>
    <row r="28" spans="1:14" ht="16.5" customHeight="1" x14ac:dyDescent="0.2">
      <c r="A28" s="105">
        <v>4</v>
      </c>
      <c r="B28" s="112"/>
      <c r="C28" s="113"/>
      <c r="D28" s="114"/>
      <c r="E28" s="115"/>
      <c r="F28" s="110"/>
      <c r="G28" s="117"/>
      <c r="H28" s="118"/>
      <c r="I28" s="111"/>
      <c r="J28" s="111"/>
      <c r="K28" s="111"/>
      <c r="L28" s="111"/>
      <c r="M28" s="111"/>
      <c r="N28" s="111"/>
    </row>
    <row r="29" spans="1:14" ht="16.5" customHeight="1" x14ac:dyDescent="0.2">
      <c r="A29" s="105">
        <v>5</v>
      </c>
      <c r="B29" s="112"/>
      <c r="C29" s="113"/>
      <c r="D29" s="114"/>
      <c r="E29" s="115"/>
      <c r="F29" s="110"/>
      <c r="G29" s="117"/>
      <c r="H29" s="118"/>
      <c r="I29" s="111"/>
      <c r="J29" s="111"/>
      <c r="K29" s="111"/>
      <c r="L29" s="111"/>
      <c r="M29" s="111"/>
      <c r="N29" s="111"/>
    </row>
    <row r="30" spans="1:14" ht="16.5" customHeight="1" x14ac:dyDescent="0.2">
      <c r="A30" s="105">
        <v>6</v>
      </c>
      <c r="B30" s="112"/>
      <c r="C30" s="113"/>
      <c r="D30" s="114"/>
      <c r="E30" s="115"/>
      <c r="F30" s="110"/>
      <c r="G30" s="117"/>
      <c r="H30" s="118"/>
      <c r="I30" s="111"/>
      <c r="J30" s="111"/>
      <c r="K30" s="111"/>
      <c r="L30" s="111"/>
      <c r="M30" s="111"/>
      <c r="N30" s="111"/>
    </row>
    <row r="31" spans="1:14" ht="16.5" customHeight="1" x14ac:dyDescent="0.2">
      <c r="A31" s="105">
        <v>7</v>
      </c>
      <c r="B31" s="112"/>
      <c r="C31" s="113"/>
      <c r="D31" s="114"/>
      <c r="E31" s="115"/>
      <c r="F31" s="110"/>
      <c r="G31" s="117"/>
      <c r="H31" s="118"/>
      <c r="I31" s="111"/>
      <c r="J31" s="111"/>
      <c r="K31" s="111"/>
      <c r="L31" s="111"/>
      <c r="M31" s="111"/>
      <c r="N31" s="111"/>
    </row>
    <row r="32" spans="1:14" ht="16.5" customHeight="1" x14ac:dyDescent="0.2">
      <c r="A32" s="105">
        <v>8</v>
      </c>
      <c r="B32" s="112"/>
      <c r="C32" s="113"/>
      <c r="D32" s="114"/>
      <c r="E32" s="115"/>
      <c r="F32" s="110"/>
      <c r="G32" s="117"/>
      <c r="H32" s="118"/>
      <c r="I32" s="111"/>
      <c r="J32" s="111"/>
      <c r="K32" s="111"/>
      <c r="L32" s="111"/>
      <c r="M32" s="111"/>
      <c r="N32" s="111"/>
    </row>
    <row r="33" spans="1:14" ht="16.5" customHeight="1" x14ac:dyDescent="0.2">
      <c r="A33" s="105">
        <v>9</v>
      </c>
      <c r="B33" s="112"/>
      <c r="C33" s="113"/>
      <c r="D33" s="114"/>
      <c r="E33" s="115"/>
      <c r="F33" s="110"/>
      <c r="G33" s="117"/>
      <c r="H33" s="118"/>
      <c r="I33" s="111"/>
      <c r="J33" s="111"/>
      <c r="K33" s="111"/>
      <c r="L33" s="111"/>
      <c r="M33" s="111"/>
      <c r="N33" s="111"/>
    </row>
    <row r="34" spans="1:14" ht="16.5" customHeight="1" x14ac:dyDescent="0.2">
      <c r="A34" s="105">
        <v>10</v>
      </c>
      <c r="B34" s="112"/>
      <c r="C34" s="113"/>
      <c r="D34" s="114"/>
      <c r="E34" s="115"/>
      <c r="F34" s="110"/>
      <c r="G34" s="117"/>
      <c r="H34" s="118"/>
      <c r="I34" s="111"/>
      <c r="J34" s="111"/>
      <c r="K34" s="111"/>
      <c r="L34" s="111"/>
      <c r="M34" s="111"/>
      <c r="N34" s="111"/>
    </row>
    <row r="35" spans="1:14" ht="16.5" customHeight="1" x14ac:dyDescent="0.2">
      <c r="A35" s="105">
        <v>11</v>
      </c>
      <c r="B35" s="112"/>
      <c r="C35" s="113"/>
      <c r="D35" s="114"/>
      <c r="E35" s="115"/>
      <c r="F35" s="110"/>
      <c r="G35" s="117"/>
      <c r="H35" s="118"/>
      <c r="I35" s="111"/>
      <c r="J35" s="111"/>
      <c r="K35" s="111"/>
      <c r="L35" s="111"/>
      <c r="M35" s="111"/>
      <c r="N35" s="111"/>
    </row>
    <row r="36" spans="1:14" ht="16.5" customHeight="1" x14ac:dyDescent="0.2">
      <c r="A36" s="105">
        <v>12</v>
      </c>
      <c r="B36" s="112"/>
      <c r="C36" s="113"/>
      <c r="D36" s="114"/>
      <c r="E36" s="115"/>
      <c r="F36" s="110"/>
      <c r="G36" s="117"/>
      <c r="H36" s="118"/>
      <c r="I36" s="111"/>
      <c r="J36" s="111"/>
      <c r="K36" s="111"/>
      <c r="L36" s="111"/>
      <c r="M36" s="111"/>
      <c r="N36" s="111"/>
    </row>
    <row r="37" spans="1:14" ht="16.5" customHeight="1" x14ac:dyDescent="0.2">
      <c r="A37" s="105">
        <v>13</v>
      </c>
      <c r="B37" s="112"/>
      <c r="C37" s="113"/>
      <c r="D37" s="114"/>
      <c r="E37" s="115"/>
      <c r="F37" s="110"/>
      <c r="G37" s="117"/>
      <c r="H37" s="118"/>
      <c r="I37" s="111"/>
      <c r="J37" s="111"/>
      <c r="K37" s="111"/>
      <c r="L37" s="111"/>
      <c r="M37" s="111"/>
      <c r="N37" s="111"/>
    </row>
    <row r="38" spans="1:14" ht="16.5" customHeight="1" x14ac:dyDescent="0.2">
      <c r="A38" s="105">
        <v>14</v>
      </c>
      <c r="B38" s="112"/>
      <c r="C38" s="113"/>
      <c r="D38" s="114"/>
      <c r="E38" s="115"/>
      <c r="F38" s="110"/>
      <c r="G38" s="117"/>
      <c r="H38" s="118"/>
      <c r="I38" s="111"/>
      <c r="J38" s="111"/>
      <c r="K38" s="111"/>
      <c r="L38" s="111"/>
      <c r="M38" s="111"/>
      <c r="N38" s="111"/>
    </row>
    <row r="39" spans="1:14" ht="16.5" customHeight="1" x14ac:dyDescent="0.2">
      <c r="A39" s="105">
        <v>15</v>
      </c>
      <c r="B39" s="112"/>
      <c r="C39" s="113"/>
      <c r="D39" s="114"/>
      <c r="E39" s="115"/>
      <c r="F39" s="110"/>
      <c r="G39" s="117"/>
      <c r="H39" s="118"/>
      <c r="I39" s="111"/>
      <c r="J39" s="111"/>
      <c r="K39" s="111"/>
      <c r="L39" s="111"/>
      <c r="M39" s="111"/>
      <c r="N39" s="111"/>
    </row>
    <row r="40" spans="1:14" ht="16.5" customHeight="1" x14ac:dyDescent="0.2">
      <c r="A40" s="105">
        <v>16</v>
      </c>
      <c r="B40" s="112"/>
      <c r="C40" s="113"/>
      <c r="D40" s="114"/>
      <c r="E40" s="115"/>
      <c r="F40" s="110"/>
      <c r="G40" s="117"/>
      <c r="H40" s="118"/>
      <c r="I40" s="111"/>
      <c r="J40" s="111"/>
      <c r="K40" s="111"/>
      <c r="L40" s="111"/>
      <c r="M40" s="111"/>
      <c r="N40" s="111"/>
    </row>
    <row r="41" spans="1:14" ht="32.25" customHeight="1" x14ac:dyDescent="0.2">
      <c r="A41" s="105">
        <v>17</v>
      </c>
      <c r="B41" s="119"/>
      <c r="C41" s="113"/>
      <c r="D41" s="114"/>
      <c r="E41" s="115"/>
      <c r="F41" s="110"/>
      <c r="G41" s="117"/>
      <c r="H41" s="118"/>
      <c r="I41" s="111"/>
      <c r="J41" s="111"/>
      <c r="K41" s="111"/>
      <c r="L41" s="111"/>
      <c r="M41" s="111"/>
      <c r="N41" s="111"/>
    </row>
    <row r="42" spans="1:14" ht="16.5" customHeight="1" x14ac:dyDescent="0.2">
      <c r="A42" s="105">
        <v>18</v>
      </c>
      <c r="B42" s="112"/>
      <c r="C42" s="113"/>
      <c r="D42" s="114"/>
      <c r="E42" s="115"/>
      <c r="F42" s="110"/>
      <c r="G42" s="117"/>
      <c r="H42" s="118"/>
      <c r="I42" s="111"/>
      <c r="J42" s="111"/>
      <c r="K42" s="111"/>
      <c r="L42" s="111"/>
      <c r="M42" s="111"/>
      <c r="N42" s="111"/>
    </row>
    <row r="43" spans="1:14" ht="16.5" customHeight="1" x14ac:dyDescent="0.2">
      <c r="A43" s="105">
        <v>19</v>
      </c>
      <c r="B43" s="112"/>
      <c r="C43" s="113"/>
      <c r="D43" s="114"/>
      <c r="E43" s="115"/>
      <c r="F43" s="110"/>
      <c r="G43" s="117"/>
      <c r="H43" s="118"/>
      <c r="I43" s="111"/>
      <c r="J43" s="111"/>
      <c r="K43" s="111"/>
      <c r="L43" s="111"/>
      <c r="M43" s="111"/>
      <c r="N43" s="111"/>
    </row>
    <row r="44" spans="1:14" ht="16.5" customHeight="1" x14ac:dyDescent="0.2">
      <c r="A44" s="105">
        <v>20</v>
      </c>
      <c r="B44" s="112"/>
      <c r="C44" s="113"/>
      <c r="D44" s="114"/>
      <c r="E44" s="115"/>
      <c r="F44" s="110"/>
      <c r="G44" s="117"/>
      <c r="H44" s="118"/>
      <c r="I44" s="111"/>
      <c r="J44" s="111"/>
      <c r="K44" s="111"/>
      <c r="L44" s="111"/>
      <c r="M44" s="111"/>
      <c r="N44" s="111"/>
    </row>
    <row r="45" spans="1:14" ht="16.5" customHeight="1" x14ac:dyDescent="0.2">
      <c r="A45" s="105">
        <v>21</v>
      </c>
      <c r="B45" s="112"/>
      <c r="C45" s="113"/>
      <c r="D45" s="114"/>
      <c r="E45" s="115"/>
      <c r="F45" s="110"/>
      <c r="G45" s="117"/>
      <c r="H45" s="118"/>
      <c r="I45" s="111"/>
      <c r="J45" s="111"/>
      <c r="K45" s="111"/>
      <c r="L45" s="111"/>
      <c r="M45" s="111"/>
      <c r="N45" s="111"/>
    </row>
    <row r="46" spans="1:14" ht="16.5" customHeight="1" x14ac:dyDescent="0.2">
      <c r="A46" s="105">
        <v>22</v>
      </c>
      <c r="B46" s="112"/>
      <c r="C46" s="113"/>
      <c r="D46" s="114"/>
      <c r="E46" s="115"/>
      <c r="F46" s="110"/>
      <c r="G46" s="117"/>
      <c r="H46" s="118"/>
      <c r="I46" s="111"/>
      <c r="J46" s="111"/>
      <c r="K46" s="111"/>
      <c r="L46" s="111"/>
      <c r="M46" s="111"/>
      <c r="N46" s="111"/>
    </row>
    <row r="47" spans="1:14" ht="16.5" customHeight="1" x14ac:dyDescent="0.2">
      <c r="A47" s="105">
        <v>23</v>
      </c>
      <c r="B47" s="112"/>
      <c r="C47" s="113"/>
      <c r="D47" s="114"/>
      <c r="E47" s="115"/>
      <c r="F47" s="110"/>
      <c r="G47" s="117"/>
      <c r="H47" s="118"/>
      <c r="I47" s="111"/>
      <c r="J47" s="111"/>
      <c r="K47" s="111"/>
      <c r="L47" s="111"/>
      <c r="M47" s="111"/>
      <c r="N47" s="111"/>
    </row>
    <row r="48" spans="1:14" ht="16.5" customHeight="1" x14ac:dyDescent="0.2">
      <c r="A48" s="105">
        <v>24</v>
      </c>
      <c r="B48" s="112"/>
      <c r="C48" s="113"/>
      <c r="D48" s="114"/>
      <c r="E48" s="115"/>
      <c r="F48" s="110"/>
      <c r="G48" s="117"/>
      <c r="H48" s="118"/>
      <c r="I48" s="111"/>
      <c r="J48" s="111"/>
      <c r="K48" s="111"/>
      <c r="L48" s="111"/>
      <c r="M48" s="111"/>
      <c r="N48" s="111"/>
    </row>
    <row r="49" spans="1:14" ht="16.5" customHeight="1" x14ac:dyDescent="0.2">
      <c r="A49" s="105">
        <v>25</v>
      </c>
      <c r="B49" s="112"/>
      <c r="C49" s="113"/>
      <c r="D49" s="114"/>
      <c r="E49" s="115"/>
      <c r="F49" s="110"/>
      <c r="G49" s="117"/>
      <c r="H49" s="118"/>
      <c r="I49" s="111"/>
      <c r="J49" s="111"/>
      <c r="K49" s="111"/>
      <c r="L49" s="111"/>
      <c r="M49" s="111"/>
      <c r="N49" s="111"/>
    </row>
    <row r="50" spans="1:14" ht="16.5" customHeight="1" x14ac:dyDescent="0.2">
      <c r="A50" s="105">
        <v>26</v>
      </c>
      <c r="B50" s="112"/>
      <c r="C50" s="113"/>
      <c r="D50" s="114"/>
      <c r="E50" s="115"/>
      <c r="F50" s="110"/>
      <c r="G50" s="117"/>
      <c r="H50" s="118"/>
      <c r="I50" s="111"/>
      <c r="J50" s="111"/>
      <c r="K50" s="111"/>
      <c r="L50" s="111"/>
      <c r="M50" s="111"/>
      <c r="N50" s="111"/>
    </row>
    <row r="51" spans="1:14" ht="16.5" customHeight="1" x14ac:dyDescent="0.2">
      <c r="A51" s="105">
        <v>27</v>
      </c>
      <c r="B51" s="112"/>
      <c r="C51" s="113"/>
      <c r="D51" s="114"/>
      <c r="E51" s="115"/>
      <c r="F51" s="110"/>
      <c r="G51" s="117"/>
      <c r="H51" s="118"/>
      <c r="I51" s="111"/>
      <c r="J51" s="111"/>
      <c r="K51" s="111"/>
      <c r="L51" s="111"/>
      <c r="M51" s="111"/>
      <c r="N51" s="111"/>
    </row>
    <row r="52" spans="1:14" ht="16.5" customHeight="1" x14ac:dyDescent="0.2">
      <c r="A52" s="105">
        <v>28</v>
      </c>
      <c r="B52" s="112"/>
      <c r="C52" s="113"/>
      <c r="D52" s="114"/>
      <c r="E52" s="115"/>
      <c r="F52" s="110"/>
      <c r="G52" s="117"/>
      <c r="H52" s="118"/>
      <c r="I52" s="111"/>
      <c r="J52" s="111"/>
      <c r="K52" s="111"/>
      <c r="L52" s="111"/>
      <c r="M52" s="111"/>
      <c r="N52" s="111"/>
    </row>
    <row r="53" spans="1:14" ht="16.5" customHeight="1" x14ac:dyDescent="0.2">
      <c r="A53" s="105">
        <v>29</v>
      </c>
      <c r="B53" s="112"/>
      <c r="C53" s="113"/>
      <c r="D53" s="114"/>
      <c r="E53" s="115"/>
      <c r="F53" s="110"/>
      <c r="G53" s="117"/>
      <c r="H53" s="118"/>
      <c r="I53" s="111"/>
      <c r="J53" s="111"/>
      <c r="K53" s="111"/>
      <c r="L53" s="111"/>
      <c r="M53" s="111"/>
      <c r="N53" s="111"/>
    </row>
    <row r="54" spans="1:14" ht="16.5" customHeight="1" x14ac:dyDescent="0.2">
      <c r="A54" s="105">
        <v>30</v>
      </c>
      <c r="B54" s="112"/>
      <c r="C54" s="113"/>
      <c r="D54" s="114"/>
      <c r="E54" s="115"/>
      <c r="F54" s="110"/>
      <c r="G54" s="117"/>
      <c r="H54" s="118"/>
      <c r="I54" s="111"/>
      <c r="J54" s="111"/>
      <c r="K54" s="111"/>
      <c r="L54" s="111"/>
      <c r="M54" s="111"/>
      <c r="N54" s="111"/>
    </row>
    <row r="55" spans="1:14" ht="16.5" customHeight="1" x14ac:dyDescent="0.2">
      <c r="A55" s="105">
        <v>31</v>
      </c>
      <c r="B55" s="112"/>
      <c r="C55" s="113"/>
      <c r="D55" s="114"/>
      <c r="E55" s="115"/>
      <c r="F55" s="110"/>
      <c r="G55" s="117"/>
      <c r="H55" s="118"/>
      <c r="I55" s="111"/>
      <c r="J55" s="111"/>
      <c r="K55" s="111"/>
      <c r="L55" s="111"/>
      <c r="M55" s="111"/>
      <c r="N55" s="111"/>
    </row>
    <row r="56" spans="1:14" ht="14.4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4" ht="14.4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</row>
    <row r="58" spans="1:14" ht="14.4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</row>
    <row r="59" spans="1:14" ht="14.4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ht="14.45" customHeight="1" x14ac:dyDescent="0.2">
      <c r="A60" s="120"/>
      <c r="B60" s="120"/>
      <c r="C60" s="120"/>
      <c r="D60" s="557" t="s">
        <v>5</v>
      </c>
      <c r="E60" s="557"/>
      <c r="F60" s="557"/>
      <c r="G60" s="111"/>
      <c r="H60" s="111"/>
      <c r="I60" s="111"/>
      <c r="J60" s="111"/>
      <c r="K60" s="111"/>
      <c r="L60" s="111"/>
      <c r="M60" s="111"/>
      <c r="N60" s="111"/>
    </row>
    <row r="61" spans="1:14" ht="14.45" customHeight="1" x14ac:dyDescent="0.2">
      <c r="A61" s="120"/>
      <c r="B61" s="120"/>
      <c r="C61" s="120"/>
      <c r="D61" s="558"/>
      <c r="E61" s="558"/>
      <c r="F61" s="558"/>
      <c r="G61" s="111"/>
      <c r="H61" s="111"/>
      <c r="I61" s="111"/>
      <c r="J61" s="111"/>
      <c r="K61" s="111"/>
      <c r="L61" s="111"/>
      <c r="M61" s="111"/>
      <c r="N61" s="111"/>
    </row>
    <row r="62" spans="1:14" ht="17.25" customHeight="1" x14ac:dyDescent="0.2">
      <c r="A62" s="559" t="s">
        <v>6</v>
      </c>
      <c r="B62" s="559"/>
      <c r="C62" s="559"/>
      <c r="D62" s="553" t="s">
        <v>159</v>
      </c>
      <c r="E62" s="553"/>
      <c r="F62" s="553"/>
      <c r="G62" s="553"/>
      <c r="H62" s="111"/>
      <c r="I62" s="111"/>
      <c r="J62" s="111"/>
      <c r="K62" s="111"/>
    </row>
    <row r="63" spans="1:14" ht="17.25" customHeight="1" x14ac:dyDescent="0.2">
      <c r="A63" s="121"/>
      <c r="B63" s="121"/>
      <c r="C63" s="122" t="s">
        <v>7</v>
      </c>
      <c r="D63" s="553" t="s">
        <v>177</v>
      </c>
      <c r="E63" s="553"/>
      <c r="F63" s="553"/>
      <c r="G63" s="553"/>
      <c r="H63" s="111"/>
      <c r="I63" s="111"/>
      <c r="J63" s="111"/>
      <c r="K63" s="111"/>
    </row>
    <row r="64" spans="1:14" ht="17.25" customHeight="1" x14ac:dyDescent="0.2">
      <c r="A64" s="121"/>
      <c r="B64" s="121"/>
      <c r="C64" s="123" t="s">
        <v>8</v>
      </c>
      <c r="D64" s="554" t="s">
        <v>714</v>
      </c>
      <c r="E64" s="554"/>
      <c r="F64" s="554"/>
      <c r="G64" s="554"/>
      <c r="H64" s="111"/>
      <c r="I64" s="111"/>
      <c r="J64" s="111"/>
      <c r="K64" s="111"/>
    </row>
    <row r="65" spans="1:11" ht="17.25" customHeight="1" x14ac:dyDescent="0.2">
      <c r="A65" s="121"/>
      <c r="B65" s="121"/>
      <c r="C65" s="123" t="s">
        <v>9</v>
      </c>
      <c r="D65" s="521" t="s">
        <v>162</v>
      </c>
      <c r="E65" s="522"/>
      <c r="F65" s="522"/>
      <c r="G65" s="522"/>
      <c r="H65" s="111"/>
      <c r="I65" s="111"/>
      <c r="J65" s="111"/>
      <c r="K65" s="111"/>
    </row>
    <row r="66" spans="1:11" ht="14.4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14.4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</row>
    <row r="68" spans="1:11" ht="14.4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</row>
    <row r="69" spans="1:11" ht="14.4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</row>
    <row r="70" spans="1:11" ht="14.4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</row>
    <row r="71" spans="1:11" ht="14.4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ht="14.4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ht="14.4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</row>
    <row r="74" spans="1:11" ht="14.4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1" ht="14.4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</row>
    <row r="76" spans="1:11" ht="14.4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77" spans="1:11" ht="14.4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</row>
    <row r="78" spans="1:11" ht="14.4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</row>
    <row r="79" spans="1:11" ht="14.4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</row>
    <row r="80" spans="1:11" ht="14.4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</row>
    <row r="81" spans="1:11" ht="14.4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</row>
    <row r="82" spans="1:11" ht="14.4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</row>
    <row r="83" spans="1:11" ht="14.4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</row>
    <row r="84" spans="1:11" ht="14.4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</row>
    <row r="85" spans="1:11" ht="14.4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</row>
    <row r="86" spans="1:11" ht="14.4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</row>
    <row r="87" spans="1:11" ht="14.4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</row>
  </sheetData>
  <sheetProtection password="CC4F" sheet="1"/>
  <mergeCells count="22"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showGridLines="0" workbookViewId="0">
      <selection activeCell="C10" sqref="C10"/>
    </sheetView>
  </sheetViews>
  <sheetFormatPr defaultColWidth="14.42578125" defaultRowHeight="15" customHeight="1" x14ac:dyDescent="0.2"/>
  <cols>
    <col min="1" max="1" width="39.5703125" style="125" customWidth="1"/>
    <col min="2" max="2" width="72.28515625" style="125" customWidth="1"/>
    <col min="3" max="3" width="13.85546875" style="125" customWidth="1"/>
    <col min="4" max="4" width="12" style="125" customWidth="1"/>
    <col min="5" max="5" width="18.85546875" style="125" customWidth="1"/>
    <col min="6" max="6" width="14.5703125" style="125" customWidth="1"/>
    <col min="7" max="7" width="9.28515625" style="125" customWidth="1"/>
    <col min="8" max="8" width="10.42578125" style="125" customWidth="1"/>
    <col min="9" max="9" width="23.7109375" style="125" customWidth="1"/>
    <col min="10" max="16384" width="14.42578125" style="125"/>
  </cols>
  <sheetData>
    <row r="1" spans="1:9" ht="12.75" customHeight="1" thickBot="1" x14ac:dyDescent="0.3">
      <c r="A1" s="173"/>
      <c r="B1" s="172"/>
      <c r="C1" s="166"/>
      <c r="D1" s="166"/>
      <c r="E1" s="166"/>
      <c r="F1" s="166"/>
      <c r="G1" s="166"/>
      <c r="H1" s="171"/>
      <c r="I1" s="171"/>
    </row>
    <row r="2" spans="1:9" ht="12.75" customHeight="1" thickBot="1" x14ac:dyDescent="0.25">
      <c r="A2" s="570" t="s">
        <v>207</v>
      </c>
      <c r="B2" s="564"/>
      <c r="C2" s="564"/>
      <c r="D2" s="170" t="s">
        <v>0</v>
      </c>
      <c r="E2" s="169" t="s">
        <v>206</v>
      </c>
      <c r="F2" s="166"/>
      <c r="G2" s="166"/>
      <c r="H2" s="171"/>
      <c r="I2" s="171"/>
    </row>
    <row r="3" spans="1:9" ht="18.75" customHeight="1" thickBot="1" x14ac:dyDescent="0.25">
      <c r="A3" s="571" t="s">
        <v>205</v>
      </c>
      <c r="B3" s="544"/>
      <c r="C3" s="544"/>
      <c r="D3" s="170" t="s">
        <v>2</v>
      </c>
      <c r="E3" s="490">
        <v>2025</v>
      </c>
      <c r="F3" s="166"/>
      <c r="G3" s="166"/>
      <c r="H3" s="166"/>
      <c r="I3" s="166"/>
    </row>
    <row r="4" spans="1:9" ht="12.75" customHeight="1" thickBot="1" x14ac:dyDescent="0.25">
      <c r="A4" s="168"/>
      <c r="B4" s="168"/>
      <c r="C4" s="168"/>
      <c r="D4" s="167" t="s">
        <v>3</v>
      </c>
      <c r="E4" s="491" t="s">
        <v>733</v>
      </c>
      <c r="F4" s="166"/>
      <c r="G4" s="166"/>
      <c r="H4" s="166"/>
      <c r="I4" s="166"/>
    </row>
    <row r="5" spans="1:9" ht="18" customHeight="1" x14ac:dyDescent="0.2">
      <c r="A5" s="572"/>
      <c r="B5" s="564"/>
      <c r="C5" s="564"/>
      <c r="D5" s="564"/>
      <c r="E5" s="564"/>
      <c r="F5" s="166"/>
      <c r="G5" s="166"/>
      <c r="H5" s="166"/>
      <c r="I5" s="166"/>
    </row>
    <row r="6" spans="1:9" ht="19.5" customHeight="1" x14ac:dyDescent="0.2">
      <c r="A6" s="165"/>
      <c r="B6" s="164"/>
      <c r="C6" s="163"/>
      <c r="D6" s="162"/>
      <c r="E6" s="162"/>
      <c r="F6" s="162"/>
      <c r="G6" s="162"/>
      <c r="H6" s="162"/>
      <c r="I6" s="162"/>
    </row>
    <row r="7" spans="1:9" ht="14.25" customHeight="1" x14ac:dyDescent="0.2">
      <c r="A7" s="142" t="s">
        <v>204</v>
      </c>
      <c r="B7" s="141"/>
      <c r="C7" s="129"/>
      <c r="D7" s="128"/>
      <c r="E7" s="126"/>
      <c r="F7" s="126"/>
      <c r="G7" s="140"/>
      <c r="H7" s="156"/>
      <c r="I7" s="137"/>
    </row>
    <row r="8" spans="1:9" ht="14.25" customHeight="1" x14ac:dyDescent="0.2">
      <c r="A8" s="566" t="s">
        <v>188</v>
      </c>
      <c r="B8" s="566" t="s">
        <v>203</v>
      </c>
      <c r="C8" s="573"/>
      <c r="D8" s="155"/>
      <c r="E8" s="126"/>
      <c r="F8" s="126"/>
      <c r="G8" s="563"/>
      <c r="H8" s="565"/>
      <c r="I8" s="156"/>
    </row>
    <row r="9" spans="1:9" ht="12.75" customHeight="1" x14ac:dyDescent="0.2">
      <c r="A9" s="567"/>
      <c r="B9" s="567"/>
      <c r="C9" s="567"/>
      <c r="D9" s="155"/>
      <c r="E9" s="126"/>
      <c r="F9" s="126"/>
      <c r="G9" s="564"/>
      <c r="H9" s="564"/>
      <c r="I9" s="156"/>
    </row>
    <row r="10" spans="1:9" ht="12.75" customHeight="1" x14ac:dyDescent="0.2">
      <c r="A10" s="161" t="s">
        <v>197</v>
      </c>
      <c r="B10" s="160" t="s">
        <v>202</v>
      </c>
      <c r="C10" s="461">
        <v>5761</v>
      </c>
      <c r="D10" s="155"/>
      <c r="E10" s="126"/>
      <c r="F10" s="126"/>
      <c r="G10" s="133"/>
      <c r="H10" s="133"/>
      <c r="I10" s="156"/>
    </row>
    <row r="11" spans="1:9" ht="12.75" customHeight="1" x14ac:dyDescent="0.2">
      <c r="A11" s="159" t="s">
        <v>195</v>
      </c>
      <c r="B11" s="158" t="s">
        <v>201</v>
      </c>
      <c r="C11" s="461">
        <v>790</v>
      </c>
      <c r="D11" s="155"/>
      <c r="E11" s="126"/>
      <c r="F11" s="126"/>
      <c r="G11" s="133"/>
      <c r="H11" s="157"/>
      <c r="I11" s="156"/>
    </row>
    <row r="12" spans="1:9" s="477" customFormat="1" ht="12.75" customHeight="1" x14ac:dyDescent="0.2">
      <c r="A12" s="159" t="s">
        <v>193</v>
      </c>
      <c r="B12" s="158" t="s">
        <v>200</v>
      </c>
      <c r="C12" s="461">
        <v>391</v>
      </c>
      <c r="D12" s="155"/>
      <c r="E12" s="126"/>
      <c r="F12" s="126"/>
      <c r="G12" s="133"/>
      <c r="H12" s="157"/>
      <c r="I12" s="156"/>
    </row>
    <row r="13" spans="1:9" ht="12.75" customHeight="1" x14ac:dyDescent="0.2">
      <c r="A13" s="159" t="s">
        <v>690</v>
      </c>
      <c r="B13" s="479" t="s">
        <v>689</v>
      </c>
      <c r="C13" s="499">
        <v>182</v>
      </c>
      <c r="D13" s="155"/>
      <c r="E13" s="126"/>
      <c r="F13" s="126"/>
      <c r="G13" s="133"/>
      <c r="H13" s="157"/>
      <c r="I13" s="156"/>
    </row>
    <row r="14" spans="1:9" ht="12.75" customHeight="1" x14ac:dyDescent="0.2">
      <c r="A14" s="568" t="s">
        <v>191</v>
      </c>
      <c r="B14" s="542"/>
      <c r="C14" s="456">
        <f>SUM(C10:C13)</f>
        <v>7124</v>
      </c>
      <c r="D14" s="155"/>
      <c r="E14" s="126"/>
      <c r="F14" s="126"/>
      <c r="G14" s="143"/>
      <c r="H14" s="569"/>
      <c r="I14" s="544"/>
    </row>
    <row r="15" spans="1:9" ht="12.75" customHeight="1" x14ac:dyDescent="0.2">
      <c r="A15" s="137"/>
      <c r="B15" s="155"/>
      <c r="C15" s="137"/>
      <c r="D15" s="137"/>
      <c r="E15" s="152"/>
      <c r="F15" s="152"/>
      <c r="G15" s="152"/>
      <c r="H15" s="152"/>
      <c r="I15" s="151"/>
    </row>
    <row r="16" spans="1:9" ht="12.75" customHeight="1" x14ac:dyDescent="0.2">
      <c r="A16" s="154" t="s">
        <v>199</v>
      </c>
      <c r="B16" s="153"/>
      <c r="C16" s="574"/>
      <c r="D16" s="544"/>
      <c r="E16" s="544"/>
      <c r="F16" s="544"/>
      <c r="G16" s="152"/>
      <c r="H16" s="152"/>
      <c r="I16" s="151"/>
    </row>
    <row r="17" spans="1:9" ht="12.75" customHeight="1" x14ac:dyDescent="0.2">
      <c r="A17" s="566" t="s">
        <v>188</v>
      </c>
      <c r="B17" s="575" t="s">
        <v>198</v>
      </c>
      <c r="C17" s="566"/>
      <c r="D17" s="580"/>
      <c r="E17" s="563"/>
      <c r="F17" s="563"/>
      <c r="G17" s="150"/>
      <c r="H17" s="144"/>
      <c r="I17" s="137"/>
    </row>
    <row r="18" spans="1:9" ht="12.75" customHeight="1" x14ac:dyDescent="0.2">
      <c r="A18" s="567"/>
      <c r="B18" s="576"/>
      <c r="C18" s="567"/>
      <c r="D18" s="564"/>
      <c r="E18" s="564"/>
      <c r="F18" s="564"/>
      <c r="G18" s="144"/>
      <c r="H18" s="144"/>
      <c r="I18" s="137"/>
    </row>
    <row r="19" spans="1:9" ht="12.75" customHeight="1" x14ac:dyDescent="0.2">
      <c r="A19" s="148" t="s">
        <v>197</v>
      </c>
      <c r="B19" s="147" t="s">
        <v>196</v>
      </c>
      <c r="C19" s="466">
        <v>3082</v>
      </c>
      <c r="D19" s="146"/>
      <c r="E19" s="149"/>
      <c r="F19" s="133"/>
      <c r="G19" s="144"/>
      <c r="H19" s="144"/>
      <c r="I19" s="137"/>
    </row>
    <row r="20" spans="1:9" ht="12.75" customHeight="1" x14ac:dyDescent="0.2">
      <c r="A20" s="148" t="s">
        <v>195</v>
      </c>
      <c r="B20" s="147" t="s">
        <v>194</v>
      </c>
      <c r="C20" s="500">
        <v>1022</v>
      </c>
      <c r="D20" s="146"/>
      <c r="E20" s="145"/>
      <c r="F20" s="133"/>
      <c r="G20" s="144"/>
      <c r="H20" s="144"/>
      <c r="I20" s="137"/>
    </row>
    <row r="21" spans="1:9" ht="14.25" customHeight="1" x14ac:dyDescent="0.2">
      <c r="A21" s="148" t="s">
        <v>193</v>
      </c>
      <c r="B21" s="147" t="s">
        <v>192</v>
      </c>
      <c r="C21" s="466">
        <v>0</v>
      </c>
      <c r="D21" s="146"/>
      <c r="E21" s="145"/>
      <c r="F21" s="133"/>
      <c r="G21" s="144"/>
      <c r="H21" s="144"/>
      <c r="I21" s="137"/>
    </row>
    <row r="22" spans="1:9" ht="12.75" customHeight="1" x14ac:dyDescent="0.2">
      <c r="A22" s="581" t="s">
        <v>191</v>
      </c>
      <c r="B22" s="551"/>
      <c r="C22" s="456">
        <f>SUM(C19:C21)</f>
        <v>4104</v>
      </c>
      <c r="D22" s="140"/>
      <c r="E22" s="143" t="s">
        <v>190</v>
      </c>
      <c r="F22" s="143"/>
      <c r="G22" s="137"/>
      <c r="H22" s="137"/>
      <c r="I22" s="137"/>
    </row>
    <row r="23" spans="1:9" ht="12.75" customHeight="1" x14ac:dyDescent="0.2">
      <c r="A23" s="126"/>
      <c r="B23" s="126"/>
      <c r="C23" s="126"/>
      <c r="D23" s="126"/>
      <c r="E23" s="137"/>
      <c r="F23" s="137"/>
      <c r="G23" s="137"/>
      <c r="H23" s="137"/>
      <c r="I23" s="137"/>
    </row>
    <row r="24" spans="1:9" ht="14.25" customHeight="1" x14ac:dyDescent="0.2">
      <c r="A24" s="142" t="s">
        <v>189</v>
      </c>
      <c r="B24" s="141"/>
      <c r="C24" s="140"/>
      <c r="D24" s="126"/>
      <c r="E24" s="137"/>
      <c r="F24" s="137"/>
      <c r="G24" s="137"/>
      <c r="H24" s="137"/>
      <c r="I24" s="137"/>
    </row>
    <row r="25" spans="1:9" ht="12.75" customHeight="1" x14ac:dyDescent="0.2">
      <c r="A25" s="566" t="s">
        <v>188</v>
      </c>
      <c r="B25" s="575" t="s">
        <v>187</v>
      </c>
      <c r="C25" s="582" t="s">
        <v>186</v>
      </c>
      <c r="D25" s="126"/>
      <c r="E25" s="137"/>
      <c r="F25" s="137"/>
      <c r="G25" s="137"/>
      <c r="H25" s="137"/>
      <c r="I25" s="137"/>
    </row>
    <row r="26" spans="1:9" ht="12.75" customHeight="1" x14ac:dyDescent="0.2">
      <c r="A26" s="567"/>
      <c r="B26" s="576"/>
      <c r="C26" s="567"/>
      <c r="D26" s="126"/>
      <c r="E26" s="137"/>
      <c r="F26" s="137"/>
      <c r="G26" s="137"/>
      <c r="H26" s="137"/>
      <c r="I26" s="137"/>
    </row>
    <row r="27" spans="1:9" ht="12.75" customHeight="1" x14ac:dyDescent="0.2">
      <c r="A27" s="139" t="s">
        <v>185</v>
      </c>
      <c r="B27" s="138" t="s">
        <v>184</v>
      </c>
      <c r="C27" s="452">
        <v>96</v>
      </c>
      <c r="D27" s="126"/>
      <c r="E27" s="137"/>
      <c r="F27" s="137"/>
      <c r="G27" s="137"/>
      <c r="H27" s="137"/>
      <c r="I27" s="137"/>
    </row>
    <row r="28" spans="1:9" ht="12.75" customHeight="1" x14ac:dyDescent="0.2">
      <c r="A28" s="583" t="s">
        <v>183</v>
      </c>
      <c r="B28" s="542"/>
      <c r="C28" s="496">
        <f>C27</f>
        <v>96</v>
      </c>
      <c r="D28" s="126"/>
      <c r="E28" s="137"/>
      <c r="F28" s="137"/>
      <c r="G28" s="137"/>
      <c r="H28" s="137"/>
      <c r="I28" s="137"/>
    </row>
    <row r="29" spans="1:9" ht="12.75" hidden="1" customHeight="1" x14ac:dyDescent="0.2">
      <c r="A29" s="126"/>
      <c r="B29" s="126"/>
      <c r="C29" s="126"/>
      <c r="D29" s="126"/>
      <c r="E29" s="137"/>
      <c r="F29" s="137"/>
      <c r="G29" s="137"/>
      <c r="H29" s="137"/>
      <c r="I29" s="137"/>
    </row>
    <row r="30" spans="1:9" ht="12.75" customHeight="1" x14ac:dyDescent="0.2">
      <c r="A30" s="126"/>
      <c r="B30" s="126"/>
      <c r="C30" s="126"/>
      <c r="D30" s="126"/>
      <c r="E30" s="137"/>
      <c r="F30" s="137"/>
      <c r="G30" s="137"/>
      <c r="H30" s="137"/>
      <c r="I30" s="137"/>
    </row>
    <row r="31" spans="1:9" ht="12.75" customHeight="1" x14ac:dyDescent="0.2">
      <c r="A31" s="126"/>
      <c r="B31" s="126"/>
      <c r="C31" s="126"/>
      <c r="D31" s="126"/>
      <c r="E31" s="137"/>
      <c r="F31" s="128"/>
      <c r="G31" s="128"/>
      <c r="H31" s="128"/>
      <c r="I31" s="128"/>
    </row>
    <row r="32" spans="1:9" ht="12.75" customHeight="1" x14ac:dyDescent="0.2">
      <c r="A32" s="137"/>
      <c r="B32" s="136"/>
      <c r="C32" s="135"/>
      <c r="D32" s="128"/>
      <c r="E32" s="128"/>
      <c r="F32" s="128"/>
      <c r="G32" s="128"/>
      <c r="H32" s="128"/>
      <c r="I32" s="128"/>
    </row>
    <row r="33" spans="1:9" ht="12.75" customHeight="1" x14ac:dyDescent="0.2">
      <c r="A33" s="134" t="s">
        <v>182</v>
      </c>
      <c r="B33" s="577" t="s">
        <v>686</v>
      </c>
      <c r="C33" s="578"/>
      <c r="D33" s="133"/>
      <c r="E33" s="133"/>
      <c r="F33" s="128"/>
      <c r="G33" s="128"/>
      <c r="H33" s="128"/>
      <c r="I33" s="128"/>
    </row>
    <row r="34" spans="1:9" ht="12.75" customHeight="1" x14ac:dyDescent="0.2">
      <c r="A34" s="132"/>
      <c r="B34" s="577" t="s">
        <v>687</v>
      </c>
      <c r="C34" s="578"/>
      <c r="D34" s="133"/>
      <c r="E34" s="133"/>
      <c r="F34" s="128"/>
      <c r="G34" s="128"/>
      <c r="H34" s="128"/>
      <c r="I34" s="128"/>
    </row>
    <row r="35" spans="1:9" ht="12.75" customHeight="1" x14ac:dyDescent="0.2">
      <c r="A35" s="132"/>
      <c r="B35" s="577" t="s">
        <v>181</v>
      </c>
      <c r="C35" s="578"/>
      <c r="D35" s="133"/>
      <c r="E35" s="133"/>
      <c r="F35" s="128"/>
      <c r="G35" s="128"/>
      <c r="H35" s="128"/>
      <c r="I35" s="128"/>
    </row>
    <row r="36" spans="1:9" ht="12.75" customHeight="1" x14ac:dyDescent="0.2">
      <c r="A36" s="132"/>
      <c r="B36" s="579" t="s">
        <v>694</v>
      </c>
      <c r="C36" s="542"/>
      <c r="D36" s="133"/>
      <c r="E36" s="133"/>
      <c r="F36" s="128"/>
      <c r="G36" s="128"/>
      <c r="H36" s="128"/>
      <c r="I36" s="128"/>
    </row>
    <row r="37" spans="1:9" ht="12.75" customHeight="1" x14ac:dyDescent="0.2">
      <c r="A37" s="132"/>
      <c r="B37" s="130"/>
      <c r="C37" s="129"/>
      <c r="D37" s="128"/>
      <c r="E37" s="128"/>
      <c r="F37" s="128"/>
      <c r="G37" s="128"/>
      <c r="H37" s="128"/>
      <c r="I37" s="128"/>
    </row>
    <row r="38" spans="1:9" ht="12.75" customHeight="1" x14ac:dyDescent="0.2">
      <c r="A38" s="132"/>
      <c r="B38" s="130"/>
      <c r="C38" s="129"/>
      <c r="D38" s="128"/>
      <c r="E38" s="128"/>
      <c r="F38" s="128"/>
      <c r="G38" s="128"/>
      <c r="H38" s="128"/>
      <c r="I38" s="128"/>
    </row>
    <row r="39" spans="1:9" ht="12.75" customHeight="1" x14ac:dyDescent="0.2">
      <c r="A39" s="131"/>
      <c r="B39" s="130"/>
      <c r="C39" s="129"/>
      <c r="D39" s="128"/>
      <c r="E39" s="128"/>
      <c r="F39" s="128"/>
      <c r="G39" s="128"/>
      <c r="H39" s="127"/>
      <c r="I39" s="127"/>
    </row>
    <row r="40" spans="1:9" ht="12.75" customHeight="1" x14ac:dyDescent="0.2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9" ht="12.7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</row>
    <row r="42" spans="1:9" ht="12.7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</row>
    <row r="43" spans="1:9" ht="12.75" customHeight="1" x14ac:dyDescent="0.2">
      <c r="A43" s="126"/>
      <c r="B43" s="126"/>
      <c r="C43" s="126"/>
      <c r="D43" s="126"/>
      <c r="E43" s="126"/>
      <c r="F43" s="126"/>
      <c r="G43" s="126"/>
      <c r="H43" s="126"/>
      <c r="I43" s="126"/>
    </row>
    <row r="44" spans="1:9" ht="12.75" customHeight="1" x14ac:dyDescent="0.2">
      <c r="A44" s="126"/>
      <c r="B44" s="126"/>
      <c r="C44" s="126"/>
      <c r="D44" s="126"/>
      <c r="E44" s="126"/>
      <c r="F44" s="126"/>
      <c r="G44" s="126"/>
      <c r="H44" s="126"/>
      <c r="I44" s="126"/>
    </row>
    <row r="45" spans="1:9" ht="12.75" customHeight="1" x14ac:dyDescent="0.2">
      <c r="A45" s="126"/>
      <c r="B45" s="126"/>
      <c r="C45" s="126"/>
      <c r="D45" s="126"/>
      <c r="E45" s="126"/>
      <c r="F45" s="126"/>
      <c r="G45" s="126"/>
      <c r="H45" s="126"/>
      <c r="I45" s="126"/>
    </row>
    <row r="46" spans="1:9" ht="12.75" customHeight="1" x14ac:dyDescent="0.2">
      <c r="A46" s="126"/>
      <c r="B46" s="126"/>
      <c r="C46" s="126"/>
      <c r="D46" s="126"/>
      <c r="E46" s="126"/>
      <c r="F46" s="126"/>
      <c r="G46" s="126"/>
      <c r="H46" s="126"/>
      <c r="I46" s="126"/>
    </row>
    <row r="47" spans="1:9" ht="12.75" customHeight="1" x14ac:dyDescent="0.2">
      <c r="A47" s="126"/>
      <c r="B47" s="126"/>
      <c r="C47" s="126"/>
      <c r="D47" s="126"/>
      <c r="E47" s="126"/>
      <c r="F47" s="126"/>
      <c r="G47" s="126"/>
      <c r="H47" s="126"/>
      <c r="I47" s="126"/>
    </row>
    <row r="48" spans="1:9" ht="12.75" customHeight="1" x14ac:dyDescent="0.2">
      <c r="A48" s="126"/>
      <c r="B48" s="126"/>
      <c r="C48" s="126"/>
      <c r="D48" s="126"/>
      <c r="E48" s="126"/>
      <c r="F48" s="126"/>
      <c r="G48" s="126"/>
      <c r="H48" s="126"/>
      <c r="I48" s="126"/>
    </row>
    <row r="49" spans="1:9" ht="12.75" customHeight="1" x14ac:dyDescent="0.2">
      <c r="A49" s="126"/>
      <c r="B49" s="126"/>
      <c r="C49" s="126"/>
      <c r="D49" s="126"/>
      <c r="E49" s="126"/>
      <c r="F49" s="126"/>
      <c r="G49" s="126"/>
      <c r="H49" s="126"/>
      <c r="I49" s="126"/>
    </row>
    <row r="50" spans="1:9" ht="12.75" customHeight="1" x14ac:dyDescent="0.2">
      <c r="A50" s="126"/>
      <c r="B50" s="126"/>
      <c r="C50" s="126"/>
      <c r="D50" s="126"/>
      <c r="E50" s="126"/>
      <c r="F50" s="126"/>
      <c r="G50" s="126"/>
      <c r="H50" s="126"/>
      <c r="I50" s="126"/>
    </row>
    <row r="51" spans="1:9" ht="12.75" customHeight="1" x14ac:dyDescent="0.2">
      <c r="A51" s="126"/>
      <c r="B51" s="126"/>
      <c r="C51" s="126"/>
      <c r="D51" s="126"/>
      <c r="E51" s="126"/>
      <c r="F51" s="126"/>
      <c r="G51" s="126"/>
      <c r="H51" s="126"/>
      <c r="I51" s="126"/>
    </row>
    <row r="52" spans="1:9" ht="12.75" customHeight="1" x14ac:dyDescent="0.2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 ht="12.75" customHeight="1" x14ac:dyDescent="0.2">
      <c r="A53" s="126"/>
      <c r="B53" s="126"/>
      <c r="C53" s="126"/>
      <c r="D53" s="126"/>
      <c r="E53" s="126"/>
      <c r="F53" s="126"/>
      <c r="G53" s="126"/>
      <c r="H53" s="126"/>
      <c r="I53" s="126"/>
    </row>
    <row r="54" spans="1:9" ht="12.75" customHeight="1" x14ac:dyDescent="0.2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ht="12.75" customHeight="1" x14ac:dyDescent="0.2">
      <c r="A55" s="126"/>
      <c r="B55" s="126"/>
      <c r="C55" s="126"/>
      <c r="D55" s="126"/>
      <c r="E55" s="126"/>
      <c r="F55" s="126"/>
      <c r="G55" s="126"/>
      <c r="H55" s="126"/>
      <c r="I55" s="126"/>
    </row>
    <row r="56" spans="1:9" ht="12.75" customHeight="1" x14ac:dyDescent="0.2">
      <c r="A56" s="126"/>
      <c r="B56" s="126"/>
      <c r="C56" s="126"/>
      <c r="D56" s="126"/>
      <c r="E56" s="126"/>
      <c r="F56" s="126"/>
      <c r="G56" s="126"/>
      <c r="H56" s="126"/>
      <c r="I56" s="126"/>
    </row>
    <row r="57" spans="1:9" ht="12.75" customHeight="1" x14ac:dyDescent="0.2">
      <c r="A57" s="126"/>
      <c r="B57" s="126"/>
      <c r="C57" s="126"/>
      <c r="D57" s="126"/>
      <c r="E57" s="126"/>
      <c r="F57" s="126"/>
      <c r="G57" s="126"/>
      <c r="H57" s="126"/>
      <c r="I57" s="126"/>
    </row>
    <row r="58" spans="1:9" ht="12.7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</row>
    <row r="59" spans="1:9" ht="12.7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</row>
    <row r="60" spans="1:9" ht="12.75" customHeight="1" x14ac:dyDescent="0.2">
      <c r="A60" s="126"/>
      <c r="B60" s="126"/>
      <c r="C60" s="126"/>
      <c r="D60" s="126"/>
      <c r="E60" s="126"/>
      <c r="F60" s="126"/>
      <c r="G60" s="126"/>
      <c r="H60" s="126"/>
      <c r="I60" s="126"/>
    </row>
    <row r="61" spans="1:9" ht="12.75" customHeight="1" x14ac:dyDescent="0.2">
      <c r="A61" s="126"/>
      <c r="B61" s="126"/>
      <c r="C61" s="126"/>
      <c r="D61" s="126"/>
      <c r="E61" s="126"/>
      <c r="F61" s="126"/>
      <c r="G61" s="126"/>
      <c r="H61" s="126"/>
      <c r="I61" s="126"/>
    </row>
    <row r="62" spans="1:9" ht="12.75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</row>
    <row r="63" spans="1:9" ht="12.75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</row>
    <row r="64" spans="1:9" ht="12.75" customHeight="1" x14ac:dyDescent="0.2">
      <c r="A64" s="126"/>
      <c r="B64" s="126"/>
      <c r="C64" s="126"/>
      <c r="D64" s="126"/>
      <c r="E64" s="126"/>
      <c r="F64" s="126"/>
      <c r="G64" s="126"/>
      <c r="H64" s="126"/>
      <c r="I64" s="126"/>
    </row>
    <row r="65" spans="1:9" ht="12.75" customHeight="1" x14ac:dyDescent="0.2">
      <c r="A65" s="126"/>
      <c r="B65" s="126"/>
      <c r="C65" s="126"/>
      <c r="D65" s="126"/>
      <c r="E65" s="126"/>
      <c r="F65" s="126"/>
      <c r="G65" s="126"/>
      <c r="H65" s="126"/>
      <c r="I65" s="126"/>
    </row>
    <row r="66" spans="1:9" ht="12.7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</row>
    <row r="67" spans="1:9" ht="12.7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</row>
    <row r="68" spans="1:9" ht="12.7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</row>
    <row r="69" spans="1:9" ht="12.75" customHeight="1" x14ac:dyDescent="0.2">
      <c r="A69" s="126"/>
      <c r="B69" s="126"/>
      <c r="C69" s="126"/>
      <c r="D69" s="126"/>
      <c r="E69" s="126"/>
      <c r="F69" s="126"/>
      <c r="G69" s="126"/>
      <c r="H69" s="126"/>
      <c r="I69" s="126"/>
    </row>
    <row r="70" spans="1:9" ht="12.7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</row>
    <row r="71" spans="1:9" ht="12.75" customHeight="1" x14ac:dyDescent="0.2">
      <c r="A71" s="126"/>
      <c r="B71" s="126"/>
      <c r="C71" s="126"/>
      <c r="D71" s="126"/>
      <c r="E71" s="126"/>
      <c r="F71" s="126"/>
      <c r="G71" s="126"/>
      <c r="H71" s="126"/>
      <c r="I71" s="126"/>
    </row>
    <row r="72" spans="1:9" ht="12.7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 ht="12.75" customHeight="1" x14ac:dyDescent="0.2">
      <c r="A73" s="126"/>
      <c r="B73" s="126"/>
      <c r="C73" s="126"/>
      <c r="D73" s="126"/>
      <c r="E73" s="126"/>
      <c r="F73" s="126"/>
      <c r="G73" s="126"/>
      <c r="H73" s="126"/>
      <c r="I73" s="126"/>
    </row>
    <row r="74" spans="1:9" ht="12.75" customHeight="1" x14ac:dyDescent="0.2">
      <c r="A74" s="126"/>
      <c r="B74" s="126"/>
      <c r="C74" s="126"/>
      <c r="D74" s="126"/>
      <c r="E74" s="126"/>
      <c r="F74" s="126"/>
      <c r="G74" s="126"/>
      <c r="H74" s="126"/>
      <c r="I74" s="126"/>
    </row>
    <row r="75" spans="1:9" ht="12.7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</row>
    <row r="76" spans="1:9" ht="12.75" customHeight="1" x14ac:dyDescent="0.2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9" ht="12.75" customHeight="1" x14ac:dyDescent="0.2">
      <c r="A77" s="126"/>
      <c r="B77" s="126"/>
      <c r="C77" s="126"/>
      <c r="D77" s="126"/>
      <c r="E77" s="126"/>
      <c r="F77" s="126"/>
      <c r="G77" s="126"/>
      <c r="H77" s="126"/>
      <c r="I77" s="126"/>
    </row>
    <row r="78" spans="1:9" ht="12.75" customHeight="1" x14ac:dyDescent="0.2">
      <c r="A78" s="126"/>
      <c r="B78" s="126"/>
      <c r="C78" s="126"/>
      <c r="D78" s="126"/>
      <c r="E78" s="126"/>
      <c r="F78" s="126"/>
      <c r="G78" s="126"/>
      <c r="H78" s="126"/>
      <c r="I78" s="126"/>
    </row>
    <row r="79" spans="1:9" ht="12.75" customHeight="1" x14ac:dyDescent="0.2">
      <c r="A79" s="126"/>
      <c r="B79" s="126"/>
      <c r="C79" s="126"/>
      <c r="D79" s="126"/>
      <c r="E79" s="126"/>
      <c r="F79" s="126"/>
      <c r="G79" s="126"/>
      <c r="H79" s="126"/>
      <c r="I79" s="126"/>
    </row>
    <row r="80" spans="1:9" ht="12.75" customHeight="1" x14ac:dyDescent="0.2">
      <c r="A80" s="126"/>
      <c r="B80" s="126"/>
      <c r="C80" s="126"/>
      <c r="D80" s="126"/>
      <c r="E80" s="126"/>
      <c r="F80" s="126"/>
      <c r="G80" s="126"/>
      <c r="H80" s="126"/>
      <c r="I80" s="126"/>
    </row>
    <row r="81" spans="1:9" ht="12.75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</row>
    <row r="82" spans="1:9" ht="12.75" customHeight="1" x14ac:dyDescent="0.2">
      <c r="A82" s="126"/>
      <c r="B82" s="126"/>
      <c r="C82" s="126"/>
      <c r="D82" s="126"/>
      <c r="E82" s="126"/>
      <c r="F82" s="126"/>
      <c r="G82" s="126"/>
      <c r="H82" s="126"/>
      <c r="I82" s="126"/>
    </row>
    <row r="83" spans="1:9" ht="12.7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</row>
    <row r="84" spans="1:9" ht="12.75" customHeight="1" x14ac:dyDescent="0.2">
      <c r="A84" s="126"/>
      <c r="B84" s="126"/>
      <c r="C84" s="126"/>
      <c r="D84" s="126"/>
      <c r="E84" s="126"/>
      <c r="F84" s="126"/>
      <c r="G84" s="126"/>
      <c r="H84" s="126"/>
      <c r="I84" s="126"/>
    </row>
    <row r="85" spans="1:9" ht="12.75" customHeight="1" x14ac:dyDescent="0.2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 ht="12.75" customHeight="1" x14ac:dyDescent="0.2">
      <c r="A86" s="126"/>
      <c r="B86" s="126"/>
      <c r="C86" s="126"/>
      <c r="D86" s="126"/>
      <c r="E86" s="126"/>
      <c r="F86" s="126"/>
      <c r="G86" s="126"/>
      <c r="H86" s="126"/>
      <c r="I86" s="126"/>
    </row>
    <row r="87" spans="1:9" ht="12.75" customHeight="1" x14ac:dyDescent="0.2">
      <c r="A87" s="126"/>
      <c r="B87" s="126"/>
      <c r="C87" s="126"/>
      <c r="D87" s="126"/>
      <c r="E87" s="126"/>
      <c r="F87" s="126"/>
      <c r="G87" s="126"/>
      <c r="H87" s="126"/>
      <c r="I87" s="126"/>
    </row>
    <row r="88" spans="1:9" ht="12.75" customHeight="1" x14ac:dyDescent="0.2">
      <c r="A88" s="126"/>
      <c r="B88" s="126"/>
      <c r="C88" s="126"/>
      <c r="D88" s="126"/>
      <c r="E88" s="126"/>
      <c r="F88" s="126"/>
      <c r="G88" s="126"/>
      <c r="H88" s="126"/>
      <c r="I88" s="126"/>
    </row>
    <row r="89" spans="1:9" ht="12.75" customHeight="1" x14ac:dyDescent="0.2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 ht="12.75" customHeight="1" x14ac:dyDescent="0.2">
      <c r="A90" s="126"/>
      <c r="B90" s="126"/>
      <c r="C90" s="126"/>
      <c r="D90" s="126"/>
      <c r="E90" s="126"/>
      <c r="F90" s="126"/>
      <c r="G90" s="126"/>
      <c r="H90" s="126"/>
      <c r="I90" s="126"/>
    </row>
    <row r="91" spans="1:9" ht="12.75" customHeight="1" x14ac:dyDescent="0.2">
      <c r="A91" s="126"/>
      <c r="B91" s="126"/>
      <c r="C91" s="126"/>
      <c r="D91" s="126"/>
      <c r="E91" s="126"/>
      <c r="F91" s="126"/>
      <c r="G91" s="126"/>
      <c r="H91" s="126"/>
      <c r="I91" s="126"/>
    </row>
    <row r="92" spans="1:9" ht="12.75" customHeight="1" x14ac:dyDescent="0.2">
      <c r="A92" s="126"/>
      <c r="B92" s="126"/>
      <c r="C92" s="126"/>
      <c r="D92" s="126"/>
      <c r="E92" s="126"/>
      <c r="F92" s="126"/>
      <c r="G92" s="126"/>
      <c r="H92" s="126"/>
      <c r="I92" s="126"/>
    </row>
    <row r="93" spans="1:9" ht="12.75" customHeight="1" x14ac:dyDescent="0.2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9" ht="12.75" customHeight="1" x14ac:dyDescent="0.2">
      <c r="A94" s="126"/>
      <c r="B94" s="126"/>
      <c r="C94" s="126"/>
      <c r="D94" s="126"/>
      <c r="E94" s="126"/>
      <c r="F94" s="126"/>
      <c r="G94" s="126"/>
      <c r="H94" s="126"/>
      <c r="I94" s="126"/>
    </row>
    <row r="95" spans="1:9" ht="12.75" customHeight="1" x14ac:dyDescent="0.2">
      <c r="A95" s="126"/>
      <c r="B95" s="126"/>
      <c r="C95" s="126"/>
      <c r="D95" s="126"/>
      <c r="E95" s="126"/>
      <c r="F95" s="126"/>
      <c r="G95" s="126"/>
      <c r="H95" s="126"/>
      <c r="I95" s="126"/>
    </row>
    <row r="96" spans="1:9" ht="12.75" customHeight="1" x14ac:dyDescent="0.2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 ht="12.75" customHeight="1" x14ac:dyDescent="0.2">
      <c r="A97" s="126"/>
      <c r="B97" s="126"/>
      <c r="C97" s="126"/>
      <c r="D97" s="126"/>
      <c r="E97" s="126"/>
      <c r="F97" s="126"/>
      <c r="G97" s="126"/>
      <c r="H97" s="126"/>
      <c r="I97" s="126"/>
    </row>
    <row r="98" spans="1:9" ht="12.75" customHeight="1" x14ac:dyDescent="0.2">
      <c r="A98" s="126"/>
      <c r="B98" s="126"/>
      <c r="C98" s="126"/>
      <c r="D98" s="126"/>
      <c r="E98" s="126"/>
      <c r="F98" s="126"/>
      <c r="G98" s="126"/>
      <c r="H98" s="126"/>
      <c r="I98" s="126"/>
    </row>
    <row r="99" spans="1:9" ht="12.75" customHeight="1" x14ac:dyDescent="0.2">
      <c r="A99" s="126"/>
      <c r="B99" s="126"/>
      <c r="C99" s="126"/>
      <c r="D99" s="126"/>
      <c r="E99" s="126"/>
      <c r="F99" s="126"/>
      <c r="G99" s="126"/>
      <c r="H99" s="126"/>
      <c r="I99" s="126"/>
    </row>
    <row r="100" spans="1:9" ht="12.75" customHeight="1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 ht="12.75" customHeight="1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</row>
    <row r="102" spans="1:9" ht="12.75" customHeight="1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</row>
    <row r="103" spans="1:9" ht="12.75" customHeight="1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</row>
    <row r="104" spans="1:9" ht="12.75" customHeight="1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 ht="12.75" customHeight="1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</row>
    <row r="106" spans="1:9" ht="12.75" customHeight="1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</row>
    <row r="107" spans="1:9" ht="12.75" customHeight="1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</row>
    <row r="108" spans="1:9" ht="12.75" customHeight="1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</row>
    <row r="109" spans="1:9" ht="12.75" customHeight="1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</row>
    <row r="110" spans="1:9" ht="12.75" customHeight="1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</row>
    <row r="111" spans="1:9" ht="12.75" customHeight="1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</row>
    <row r="112" spans="1:9" ht="12.75" customHeigh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</row>
    <row r="113" spans="1:9" ht="12.75" customHeight="1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</row>
    <row r="114" spans="1:9" ht="12.75" customHeight="1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</row>
    <row r="115" spans="1:9" ht="12.75" customHeight="1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</row>
    <row r="116" spans="1:9" ht="12.75" customHeight="1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</row>
    <row r="117" spans="1:9" ht="12.75" customHeight="1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</row>
    <row r="118" spans="1:9" ht="12.75" customHeigh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</row>
    <row r="119" spans="1:9" ht="12.75" customHeight="1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</row>
    <row r="120" spans="1:9" ht="12.75" customHeight="1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</row>
    <row r="121" spans="1:9" ht="12.75" customHeight="1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</row>
    <row r="122" spans="1:9" ht="12.75" customHeight="1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</row>
    <row r="123" spans="1:9" ht="12.75" customHeight="1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</row>
    <row r="124" spans="1:9" ht="12.75" customHeight="1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</row>
    <row r="125" spans="1:9" ht="12.75" customHeight="1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</row>
    <row r="126" spans="1:9" ht="12.75" customHeight="1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</row>
    <row r="127" spans="1:9" ht="12.75" customHeight="1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</row>
    <row r="128" spans="1:9" ht="12.75" customHeight="1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</row>
    <row r="129" spans="1:9" ht="12.75" customHeight="1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</row>
    <row r="130" spans="1:9" ht="12.75" customHeight="1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</row>
    <row r="131" spans="1:9" ht="12.75" customHeight="1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</row>
    <row r="132" spans="1:9" ht="12.75" customHeight="1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</row>
    <row r="133" spans="1:9" ht="12.75" customHeight="1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</row>
    <row r="134" spans="1:9" ht="12.75" customHeight="1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</row>
    <row r="135" spans="1:9" ht="12.75" customHeight="1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</row>
    <row r="136" spans="1:9" ht="12.75" customHeight="1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</row>
    <row r="137" spans="1:9" ht="12.75" customHeight="1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</row>
    <row r="138" spans="1:9" ht="12.75" customHeight="1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</row>
    <row r="139" spans="1:9" ht="12.75" customHeight="1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</row>
    <row r="140" spans="1:9" ht="12.75" customHeight="1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</row>
    <row r="141" spans="1:9" ht="12.75" customHeight="1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</row>
    <row r="142" spans="1:9" ht="12.75" customHeight="1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</row>
    <row r="143" spans="1:9" ht="12.75" customHeight="1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</row>
    <row r="144" spans="1:9" ht="12.75" customHeight="1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</row>
    <row r="145" spans="1:9" ht="12.75" customHeight="1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</row>
    <row r="146" spans="1:9" ht="12.75" customHeight="1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</row>
    <row r="147" spans="1:9" ht="12.75" customHeight="1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</row>
    <row r="148" spans="1:9" ht="12.7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</row>
    <row r="149" spans="1:9" ht="12.75" customHeight="1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</row>
    <row r="150" spans="1:9" ht="12.75" customHeight="1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</row>
    <row r="151" spans="1:9" ht="12.75" customHeight="1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</row>
    <row r="152" spans="1:9" ht="12.75" customHeight="1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</row>
    <row r="153" spans="1:9" ht="12.75" customHeight="1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</row>
    <row r="154" spans="1:9" ht="12.75" customHeight="1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</row>
    <row r="155" spans="1:9" ht="12.75" customHeight="1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</row>
    <row r="156" spans="1:9" ht="12.75" customHeight="1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</row>
    <row r="157" spans="1:9" ht="12.75" customHeight="1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</row>
    <row r="158" spans="1:9" ht="12.75" customHeight="1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</row>
    <row r="159" spans="1:9" ht="12.75" customHeight="1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</row>
    <row r="160" spans="1:9" ht="12.75" customHeight="1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</row>
    <row r="161" spans="1:9" ht="12.75" customHeight="1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</row>
    <row r="162" spans="1:9" ht="12.75" customHeight="1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</row>
    <row r="163" spans="1:9" ht="12.75" customHeight="1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</row>
    <row r="164" spans="1:9" ht="12.75" customHeight="1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</row>
    <row r="165" spans="1:9" ht="12.75" customHeight="1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</row>
    <row r="166" spans="1:9" ht="12.75" customHeight="1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</row>
    <row r="167" spans="1:9" ht="12.75" customHeight="1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</row>
    <row r="168" spans="1:9" ht="12.75" customHeight="1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</row>
    <row r="169" spans="1:9" ht="12.75" customHeight="1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</row>
    <row r="170" spans="1:9" ht="12.75" customHeight="1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</row>
    <row r="171" spans="1:9" ht="12.75" customHeight="1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</row>
    <row r="172" spans="1:9" ht="12.75" customHeight="1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</row>
    <row r="173" spans="1:9" ht="12.75" customHeight="1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</row>
    <row r="174" spans="1:9" ht="12.75" customHeight="1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</row>
    <row r="175" spans="1:9" ht="12.75" customHeight="1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</row>
    <row r="176" spans="1:9" ht="12.75" customHeight="1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</row>
    <row r="177" spans="1:9" ht="12.75" customHeight="1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</row>
    <row r="178" spans="1:9" ht="12.75" customHeight="1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</row>
    <row r="179" spans="1:9" ht="12.75" customHeight="1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</row>
    <row r="180" spans="1:9" ht="12.75" customHeight="1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</row>
    <row r="181" spans="1:9" ht="12.75" customHeight="1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</row>
    <row r="182" spans="1:9" ht="12.75" customHeight="1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</row>
    <row r="183" spans="1:9" ht="12.75" customHeight="1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</row>
    <row r="184" spans="1:9" ht="12.75" customHeight="1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</row>
    <row r="185" spans="1:9" ht="12.75" customHeight="1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</row>
    <row r="186" spans="1:9" ht="12.75" customHeight="1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</row>
    <row r="187" spans="1:9" ht="12.75" customHeight="1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</row>
    <row r="188" spans="1:9" ht="12.75" customHeight="1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</row>
    <row r="189" spans="1:9" ht="12.75" customHeight="1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</row>
    <row r="190" spans="1:9" ht="12.75" customHeight="1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</row>
    <row r="191" spans="1:9" ht="12.75" customHeight="1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</row>
    <row r="192" spans="1:9" ht="12.75" customHeight="1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</row>
    <row r="193" spans="1:9" ht="12.75" customHeight="1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</row>
    <row r="194" spans="1:9" ht="12.75" customHeight="1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</row>
    <row r="195" spans="1:9" ht="12.75" customHeight="1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</row>
    <row r="196" spans="1:9" ht="12.75" customHeight="1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</row>
    <row r="197" spans="1:9" ht="12.75" customHeight="1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</row>
    <row r="198" spans="1:9" ht="12.75" customHeight="1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</row>
    <row r="199" spans="1:9" ht="12.75" customHeight="1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</row>
    <row r="200" spans="1:9" ht="12.75" customHeight="1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</row>
    <row r="201" spans="1:9" ht="12.75" customHeight="1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</row>
    <row r="202" spans="1:9" ht="12.75" customHeight="1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</row>
    <row r="203" spans="1:9" ht="12.75" customHeight="1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</row>
    <row r="204" spans="1:9" ht="12.75" customHeight="1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</row>
    <row r="205" spans="1:9" ht="12.75" customHeight="1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</row>
    <row r="206" spans="1:9" ht="12.75" customHeight="1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</row>
    <row r="207" spans="1:9" ht="12.75" customHeight="1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</row>
    <row r="208" spans="1:9" ht="12.75" customHeight="1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</row>
    <row r="209" spans="1:9" ht="12.75" customHeight="1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</row>
    <row r="210" spans="1:9" ht="12.75" customHeight="1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</row>
    <row r="211" spans="1:9" ht="12.75" customHeight="1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</row>
    <row r="212" spans="1:9" ht="12.75" customHeight="1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</row>
    <row r="213" spans="1:9" ht="12.75" customHeight="1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</row>
    <row r="214" spans="1:9" ht="12.75" customHeight="1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</row>
    <row r="215" spans="1:9" ht="12.75" customHeight="1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</row>
    <row r="216" spans="1:9" ht="12.75" customHeight="1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</row>
    <row r="217" spans="1:9" ht="12.75" customHeight="1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</row>
    <row r="218" spans="1:9" ht="12.75" customHeight="1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</row>
    <row r="219" spans="1:9" ht="12.75" customHeight="1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</row>
    <row r="220" spans="1:9" ht="12.75" customHeight="1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</row>
    <row r="221" spans="1:9" ht="12.75" customHeight="1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</row>
    <row r="222" spans="1:9" ht="12.75" customHeight="1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</row>
    <row r="223" spans="1:9" ht="12.75" customHeight="1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</row>
    <row r="224" spans="1:9" ht="12.75" customHeight="1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</row>
    <row r="225" spans="1:9" ht="12.75" customHeight="1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</row>
    <row r="226" spans="1:9" ht="12.75" customHeight="1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</row>
    <row r="227" spans="1:9" ht="12.75" customHeight="1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</row>
    <row r="228" spans="1:9" ht="12.75" customHeight="1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</row>
    <row r="229" spans="1:9" ht="12.75" customHeight="1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</row>
    <row r="230" spans="1:9" ht="12.75" customHeight="1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</row>
    <row r="231" spans="1:9" ht="12.75" customHeight="1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</row>
    <row r="232" spans="1:9" ht="12.75" customHeight="1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</row>
    <row r="233" spans="1:9" ht="12.75" customHeight="1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</row>
    <row r="234" spans="1:9" ht="12.75" customHeight="1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</row>
    <row r="235" spans="1:9" ht="12.75" customHeight="1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</row>
    <row r="236" spans="1:9" ht="12.75" customHeight="1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</row>
    <row r="237" spans="1:9" ht="15.75" customHeight="1" x14ac:dyDescent="0.2"/>
    <row r="238" spans="1:9" ht="15.75" customHeight="1" x14ac:dyDescent="0.2"/>
    <row r="239" spans="1:9" ht="15.75" customHeight="1" x14ac:dyDescent="0.2"/>
    <row r="240" spans="1: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B33:C33"/>
    <mergeCell ref="B34:C34"/>
    <mergeCell ref="B35:C35"/>
    <mergeCell ref="B36:C36"/>
    <mergeCell ref="D17:D18"/>
    <mergeCell ref="A22:B22"/>
    <mergeCell ref="A25:A26"/>
    <mergeCell ref="B25:B26"/>
    <mergeCell ref="C25:C26"/>
    <mergeCell ref="A28:B28"/>
    <mergeCell ref="C16:F16"/>
    <mergeCell ref="A17:A18"/>
    <mergeCell ref="B17:B18"/>
    <mergeCell ref="C17:C18"/>
    <mergeCell ref="F17:F18"/>
    <mergeCell ref="E17:E18"/>
    <mergeCell ref="A2:C2"/>
    <mergeCell ref="A3:C3"/>
    <mergeCell ref="A5:E5"/>
    <mergeCell ref="A8:A9"/>
    <mergeCell ref="C8:C9"/>
    <mergeCell ref="G8:G9"/>
    <mergeCell ref="H8:H9"/>
    <mergeCell ref="B8:B9"/>
    <mergeCell ref="A14:B14"/>
    <mergeCell ref="H14:I14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6"/>
  <sheetViews>
    <sheetView showGridLines="0" workbookViewId="0">
      <selection activeCell="F176" sqref="F176"/>
    </sheetView>
  </sheetViews>
  <sheetFormatPr defaultColWidth="8.7109375" defaultRowHeight="15" x14ac:dyDescent="0.25"/>
  <cols>
    <col min="1" max="1" width="7.42578125" style="175" customWidth="1"/>
    <col min="2" max="2" width="27" style="175" customWidth="1"/>
    <col min="3" max="3" width="16.28515625" style="175" customWidth="1"/>
    <col min="4" max="4" width="18.7109375" style="175" customWidth="1"/>
    <col min="5" max="6" width="16.42578125" style="175" customWidth="1"/>
    <col min="7" max="7" width="17.28515625" style="175" customWidth="1"/>
    <col min="8" max="8" width="17.7109375" style="175" customWidth="1"/>
    <col min="9" max="9" width="8" style="175" customWidth="1"/>
    <col min="10" max="10" width="6.7109375" style="175" customWidth="1"/>
    <col min="11" max="256" width="8.7109375" style="174"/>
    <col min="257" max="257" width="7.42578125" style="174" customWidth="1"/>
    <col min="258" max="258" width="27" style="174" customWidth="1"/>
    <col min="259" max="259" width="16.28515625" style="174" customWidth="1"/>
    <col min="260" max="260" width="18.7109375" style="174" customWidth="1"/>
    <col min="261" max="262" width="16.42578125" style="174" customWidth="1"/>
    <col min="263" max="263" width="17.28515625" style="174" customWidth="1"/>
    <col min="264" max="264" width="17.7109375" style="174" customWidth="1"/>
    <col min="265" max="265" width="8" style="174" customWidth="1"/>
    <col min="266" max="266" width="6.7109375" style="174" customWidth="1"/>
    <col min="267" max="512" width="8.7109375" style="174"/>
    <col min="513" max="513" width="7.42578125" style="174" customWidth="1"/>
    <col min="514" max="514" width="27" style="174" customWidth="1"/>
    <col min="515" max="515" width="16.28515625" style="174" customWidth="1"/>
    <col min="516" max="516" width="18.7109375" style="174" customWidth="1"/>
    <col min="517" max="518" width="16.42578125" style="174" customWidth="1"/>
    <col min="519" max="519" width="17.28515625" style="174" customWidth="1"/>
    <col min="520" max="520" width="17.7109375" style="174" customWidth="1"/>
    <col min="521" max="521" width="8" style="174" customWidth="1"/>
    <col min="522" max="522" width="6.7109375" style="174" customWidth="1"/>
    <col min="523" max="768" width="8.7109375" style="174"/>
    <col min="769" max="769" width="7.42578125" style="174" customWidth="1"/>
    <col min="770" max="770" width="27" style="174" customWidth="1"/>
    <col min="771" max="771" width="16.28515625" style="174" customWidth="1"/>
    <col min="772" max="772" width="18.7109375" style="174" customWidth="1"/>
    <col min="773" max="774" width="16.42578125" style="174" customWidth="1"/>
    <col min="775" max="775" width="17.28515625" style="174" customWidth="1"/>
    <col min="776" max="776" width="17.7109375" style="174" customWidth="1"/>
    <col min="777" max="777" width="8" style="174" customWidth="1"/>
    <col min="778" max="778" width="6.7109375" style="174" customWidth="1"/>
    <col min="779" max="1024" width="8.7109375" style="174"/>
    <col min="1025" max="1025" width="7.42578125" style="174" customWidth="1"/>
    <col min="1026" max="1026" width="27" style="174" customWidth="1"/>
    <col min="1027" max="1027" width="16.28515625" style="174" customWidth="1"/>
    <col min="1028" max="1028" width="18.7109375" style="174" customWidth="1"/>
    <col min="1029" max="1030" width="16.42578125" style="174" customWidth="1"/>
    <col min="1031" max="1031" width="17.28515625" style="174" customWidth="1"/>
    <col min="1032" max="1032" width="17.7109375" style="174" customWidth="1"/>
    <col min="1033" max="1033" width="8" style="174" customWidth="1"/>
    <col min="1034" max="1034" width="6.7109375" style="174" customWidth="1"/>
    <col min="1035" max="1280" width="8.7109375" style="174"/>
    <col min="1281" max="1281" width="7.42578125" style="174" customWidth="1"/>
    <col min="1282" max="1282" width="27" style="174" customWidth="1"/>
    <col min="1283" max="1283" width="16.28515625" style="174" customWidth="1"/>
    <col min="1284" max="1284" width="18.7109375" style="174" customWidth="1"/>
    <col min="1285" max="1286" width="16.42578125" style="174" customWidth="1"/>
    <col min="1287" max="1287" width="17.28515625" style="174" customWidth="1"/>
    <col min="1288" max="1288" width="17.7109375" style="174" customWidth="1"/>
    <col min="1289" max="1289" width="8" style="174" customWidth="1"/>
    <col min="1290" max="1290" width="6.7109375" style="174" customWidth="1"/>
    <col min="1291" max="1536" width="8.7109375" style="174"/>
    <col min="1537" max="1537" width="7.42578125" style="174" customWidth="1"/>
    <col min="1538" max="1538" width="27" style="174" customWidth="1"/>
    <col min="1539" max="1539" width="16.28515625" style="174" customWidth="1"/>
    <col min="1540" max="1540" width="18.7109375" style="174" customWidth="1"/>
    <col min="1541" max="1542" width="16.42578125" style="174" customWidth="1"/>
    <col min="1543" max="1543" width="17.28515625" style="174" customWidth="1"/>
    <col min="1544" max="1544" width="17.7109375" style="174" customWidth="1"/>
    <col min="1545" max="1545" width="8" style="174" customWidth="1"/>
    <col min="1546" max="1546" width="6.7109375" style="174" customWidth="1"/>
    <col min="1547" max="1792" width="8.7109375" style="174"/>
    <col min="1793" max="1793" width="7.42578125" style="174" customWidth="1"/>
    <col min="1794" max="1794" width="27" style="174" customWidth="1"/>
    <col min="1795" max="1795" width="16.28515625" style="174" customWidth="1"/>
    <col min="1796" max="1796" width="18.7109375" style="174" customWidth="1"/>
    <col min="1797" max="1798" width="16.42578125" style="174" customWidth="1"/>
    <col min="1799" max="1799" width="17.28515625" style="174" customWidth="1"/>
    <col min="1800" max="1800" width="17.7109375" style="174" customWidth="1"/>
    <col min="1801" max="1801" width="8" style="174" customWidth="1"/>
    <col min="1802" max="1802" width="6.7109375" style="174" customWidth="1"/>
    <col min="1803" max="2048" width="8.7109375" style="174"/>
    <col min="2049" max="2049" width="7.42578125" style="174" customWidth="1"/>
    <col min="2050" max="2050" width="27" style="174" customWidth="1"/>
    <col min="2051" max="2051" width="16.28515625" style="174" customWidth="1"/>
    <col min="2052" max="2052" width="18.7109375" style="174" customWidth="1"/>
    <col min="2053" max="2054" width="16.42578125" style="174" customWidth="1"/>
    <col min="2055" max="2055" width="17.28515625" style="174" customWidth="1"/>
    <col min="2056" max="2056" width="17.7109375" style="174" customWidth="1"/>
    <col min="2057" max="2057" width="8" style="174" customWidth="1"/>
    <col min="2058" max="2058" width="6.7109375" style="174" customWidth="1"/>
    <col min="2059" max="2304" width="8.7109375" style="174"/>
    <col min="2305" max="2305" width="7.42578125" style="174" customWidth="1"/>
    <col min="2306" max="2306" width="27" style="174" customWidth="1"/>
    <col min="2307" max="2307" width="16.28515625" style="174" customWidth="1"/>
    <col min="2308" max="2308" width="18.7109375" style="174" customWidth="1"/>
    <col min="2309" max="2310" width="16.42578125" style="174" customWidth="1"/>
    <col min="2311" max="2311" width="17.28515625" style="174" customWidth="1"/>
    <col min="2312" max="2312" width="17.7109375" style="174" customWidth="1"/>
    <col min="2313" max="2313" width="8" style="174" customWidth="1"/>
    <col min="2314" max="2314" width="6.7109375" style="174" customWidth="1"/>
    <col min="2315" max="2560" width="8.7109375" style="174"/>
    <col min="2561" max="2561" width="7.42578125" style="174" customWidth="1"/>
    <col min="2562" max="2562" width="27" style="174" customWidth="1"/>
    <col min="2563" max="2563" width="16.28515625" style="174" customWidth="1"/>
    <col min="2564" max="2564" width="18.7109375" style="174" customWidth="1"/>
    <col min="2565" max="2566" width="16.42578125" style="174" customWidth="1"/>
    <col min="2567" max="2567" width="17.28515625" style="174" customWidth="1"/>
    <col min="2568" max="2568" width="17.7109375" style="174" customWidth="1"/>
    <col min="2569" max="2569" width="8" style="174" customWidth="1"/>
    <col min="2570" max="2570" width="6.7109375" style="174" customWidth="1"/>
    <col min="2571" max="2816" width="8.7109375" style="174"/>
    <col min="2817" max="2817" width="7.42578125" style="174" customWidth="1"/>
    <col min="2818" max="2818" width="27" style="174" customWidth="1"/>
    <col min="2819" max="2819" width="16.28515625" style="174" customWidth="1"/>
    <col min="2820" max="2820" width="18.7109375" style="174" customWidth="1"/>
    <col min="2821" max="2822" width="16.42578125" style="174" customWidth="1"/>
    <col min="2823" max="2823" width="17.28515625" style="174" customWidth="1"/>
    <col min="2824" max="2824" width="17.7109375" style="174" customWidth="1"/>
    <col min="2825" max="2825" width="8" style="174" customWidth="1"/>
    <col min="2826" max="2826" width="6.7109375" style="174" customWidth="1"/>
    <col min="2827" max="3072" width="8.7109375" style="174"/>
    <col min="3073" max="3073" width="7.42578125" style="174" customWidth="1"/>
    <col min="3074" max="3074" width="27" style="174" customWidth="1"/>
    <col min="3075" max="3075" width="16.28515625" style="174" customWidth="1"/>
    <col min="3076" max="3076" width="18.7109375" style="174" customWidth="1"/>
    <col min="3077" max="3078" width="16.42578125" style="174" customWidth="1"/>
    <col min="3079" max="3079" width="17.28515625" style="174" customWidth="1"/>
    <col min="3080" max="3080" width="17.7109375" style="174" customWidth="1"/>
    <col min="3081" max="3081" width="8" style="174" customWidth="1"/>
    <col min="3082" max="3082" width="6.7109375" style="174" customWidth="1"/>
    <col min="3083" max="3328" width="8.7109375" style="174"/>
    <col min="3329" max="3329" width="7.42578125" style="174" customWidth="1"/>
    <col min="3330" max="3330" width="27" style="174" customWidth="1"/>
    <col min="3331" max="3331" width="16.28515625" style="174" customWidth="1"/>
    <col min="3332" max="3332" width="18.7109375" style="174" customWidth="1"/>
    <col min="3333" max="3334" width="16.42578125" style="174" customWidth="1"/>
    <col min="3335" max="3335" width="17.28515625" style="174" customWidth="1"/>
    <col min="3336" max="3336" width="17.7109375" style="174" customWidth="1"/>
    <col min="3337" max="3337" width="8" style="174" customWidth="1"/>
    <col min="3338" max="3338" width="6.7109375" style="174" customWidth="1"/>
    <col min="3339" max="3584" width="8.7109375" style="174"/>
    <col min="3585" max="3585" width="7.42578125" style="174" customWidth="1"/>
    <col min="3586" max="3586" width="27" style="174" customWidth="1"/>
    <col min="3587" max="3587" width="16.28515625" style="174" customWidth="1"/>
    <col min="3588" max="3588" width="18.7109375" style="174" customWidth="1"/>
    <col min="3589" max="3590" width="16.42578125" style="174" customWidth="1"/>
    <col min="3591" max="3591" width="17.28515625" style="174" customWidth="1"/>
    <col min="3592" max="3592" width="17.7109375" style="174" customWidth="1"/>
    <col min="3593" max="3593" width="8" style="174" customWidth="1"/>
    <col min="3594" max="3594" width="6.7109375" style="174" customWidth="1"/>
    <col min="3595" max="3840" width="8.7109375" style="174"/>
    <col min="3841" max="3841" width="7.42578125" style="174" customWidth="1"/>
    <col min="3842" max="3842" width="27" style="174" customWidth="1"/>
    <col min="3843" max="3843" width="16.28515625" style="174" customWidth="1"/>
    <col min="3844" max="3844" width="18.7109375" style="174" customWidth="1"/>
    <col min="3845" max="3846" width="16.42578125" style="174" customWidth="1"/>
    <col min="3847" max="3847" width="17.28515625" style="174" customWidth="1"/>
    <col min="3848" max="3848" width="17.7109375" style="174" customWidth="1"/>
    <col min="3849" max="3849" width="8" style="174" customWidth="1"/>
    <col min="3850" max="3850" width="6.7109375" style="174" customWidth="1"/>
    <col min="3851" max="4096" width="8.7109375" style="174"/>
    <col min="4097" max="4097" width="7.42578125" style="174" customWidth="1"/>
    <col min="4098" max="4098" width="27" style="174" customWidth="1"/>
    <col min="4099" max="4099" width="16.28515625" style="174" customWidth="1"/>
    <col min="4100" max="4100" width="18.7109375" style="174" customWidth="1"/>
    <col min="4101" max="4102" width="16.42578125" style="174" customWidth="1"/>
    <col min="4103" max="4103" width="17.28515625" style="174" customWidth="1"/>
    <col min="4104" max="4104" width="17.7109375" style="174" customWidth="1"/>
    <col min="4105" max="4105" width="8" style="174" customWidth="1"/>
    <col min="4106" max="4106" width="6.7109375" style="174" customWidth="1"/>
    <col min="4107" max="4352" width="8.7109375" style="174"/>
    <col min="4353" max="4353" width="7.42578125" style="174" customWidth="1"/>
    <col min="4354" max="4354" width="27" style="174" customWidth="1"/>
    <col min="4355" max="4355" width="16.28515625" style="174" customWidth="1"/>
    <col min="4356" max="4356" width="18.7109375" style="174" customWidth="1"/>
    <col min="4357" max="4358" width="16.42578125" style="174" customWidth="1"/>
    <col min="4359" max="4359" width="17.28515625" style="174" customWidth="1"/>
    <col min="4360" max="4360" width="17.7109375" style="174" customWidth="1"/>
    <col min="4361" max="4361" width="8" style="174" customWidth="1"/>
    <col min="4362" max="4362" width="6.7109375" style="174" customWidth="1"/>
    <col min="4363" max="4608" width="8.7109375" style="174"/>
    <col min="4609" max="4609" width="7.42578125" style="174" customWidth="1"/>
    <col min="4610" max="4610" width="27" style="174" customWidth="1"/>
    <col min="4611" max="4611" width="16.28515625" style="174" customWidth="1"/>
    <col min="4612" max="4612" width="18.7109375" style="174" customWidth="1"/>
    <col min="4613" max="4614" width="16.42578125" style="174" customWidth="1"/>
    <col min="4615" max="4615" width="17.28515625" style="174" customWidth="1"/>
    <col min="4616" max="4616" width="17.7109375" style="174" customWidth="1"/>
    <col min="4617" max="4617" width="8" style="174" customWidth="1"/>
    <col min="4618" max="4618" width="6.7109375" style="174" customWidth="1"/>
    <col min="4619" max="4864" width="8.7109375" style="174"/>
    <col min="4865" max="4865" width="7.42578125" style="174" customWidth="1"/>
    <col min="4866" max="4866" width="27" style="174" customWidth="1"/>
    <col min="4867" max="4867" width="16.28515625" style="174" customWidth="1"/>
    <col min="4868" max="4868" width="18.7109375" style="174" customWidth="1"/>
    <col min="4869" max="4870" width="16.42578125" style="174" customWidth="1"/>
    <col min="4871" max="4871" width="17.28515625" style="174" customWidth="1"/>
    <col min="4872" max="4872" width="17.7109375" style="174" customWidth="1"/>
    <col min="4873" max="4873" width="8" style="174" customWidth="1"/>
    <col min="4874" max="4874" width="6.7109375" style="174" customWidth="1"/>
    <col min="4875" max="5120" width="8.7109375" style="174"/>
    <col min="5121" max="5121" width="7.42578125" style="174" customWidth="1"/>
    <col min="5122" max="5122" width="27" style="174" customWidth="1"/>
    <col min="5123" max="5123" width="16.28515625" style="174" customWidth="1"/>
    <col min="5124" max="5124" width="18.7109375" style="174" customWidth="1"/>
    <col min="5125" max="5126" width="16.42578125" style="174" customWidth="1"/>
    <col min="5127" max="5127" width="17.28515625" style="174" customWidth="1"/>
    <col min="5128" max="5128" width="17.7109375" style="174" customWidth="1"/>
    <col min="5129" max="5129" width="8" style="174" customWidth="1"/>
    <col min="5130" max="5130" width="6.7109375" style="174" customWidth="1"/>
    <col min="5131" max="5376" width="8.7109375" style="174"/>
    <col min="5377" max="5377" width="7.42578125" style="174" customWidth="1"/>
    <col min="5378" max="5378" width="27" style="174" customWidth="1"/>
    <col min="5379" max="5379" width="16.28515625" style="174" customWidth="1"/>
    <col min="5380" max="5380" width="18.7109375" style="174" customWidth="1"/>
    <col min="5381" max="5382" width="16.42578125" style="174" customWidth="1"/>
    <col min="5383" max="5383" width="17.28515625" style="174" customWidth="1"/>
    <col min="5384" max="5384" width="17.7109375" style="174" customWidth="1"/>
    <col min="5385" max="5385" width="8" style="174" customWidth="1"/>
    <col min="5386" max="5386" width="6.7109375" style="174" customWidth="1"/>
    <col min="5387" max="5632" width="8.7109375" style="174"/>
    <col min="5633" max="5633" width="7.42578125" style="174" customWidth="1"/>
    <col min="5634" max="5634" width="27" style="174" customWidth="1"/>
    <col min="5635" max="5635" width="16.28515625" style="174" customWidth="1"/>
    <col min="5636" max="5636" width="18.7109375" style="174" customWidth="1"/>
    <col min="5637" max="5638" width="16.42578125" style="174" customWidth="1"/>
    <col min="5639" max="5639" width="17.28515625" style="174" customWidth="1"/>
    <col min="5640" max="5640" width="17.7109375" style="174" customWidth="1"/>
    <col min="5641" max="5641" width="8" style="174" customWidth="1"/>
    <col min="5642" max="5642" width="6.7109375" style="174" customWidth="1"/>
    <col min="5643" max="5888" width="8.7109375" style="174"/>
    <col min="5889" max="5889" width="7.42578125" style="174" customWidth="1"/>
    <col min="5890" max="5890" width="27" style="174" customWidth="1"/>
    <col min="5891" max="5891" width="16.28515625" style="174" customWidth="1"/>
    <col min="5892" max="5892" width="18.7109375" style="174" customWidth="1"/>
    <col min="5893" max="5894" width="16.42578125" style="174" customWidth="1"/>
    <col min="5895" max="5895" width="17.28515625" style="174" customWidth="1"/>
    <col min="5896" max="5896" width="17.7109375" style="174" customWidth="1"/>
    <col min="5897" max="5897" width="8" style="174" customWidth="1"/>
    <col min="5898" max="5898" width="6.7109375" style="174" customWidth="1"/>
    <col min="5899" max="6144" width="8.7109375" style="174"/>
    <col min="6145" max="6145" width="7.42578125" style="174" customWidth="1"/>
    <col min="6146" max="6146" width="27" style="174" customWidth="1"/>
    <col min="6147" max="6147" width="16.28515625" style="174" customWidth="1"/>
    <col min="6148" max="6148" width="18.7109375" style="174" customWidth="1"/>
    <col min="6149" max="6150" width="16.42578125" style="174" customWidth="1"/>
    <col min="6151" max="6151" width="17.28515625" style="174" customWidth="1"/>
    <col min="6152" max="6152" width="17.7109375" style="174" customWidth="1"/>
    <col min="6153" max="6153" width="8" style="174" customWidth="1"/>
    <col min="6154" max="6154" width="6.7109375" style="174" customWidth="1"/>
    <col min="6155" max="6400" width="8.7109375" style="174"/>
    <col min="6401" max="6401" width="7.42578125" style="174" customWidth="1"/>
    <col min="6402" max="6402" width="27" style="174" customWidth="1"/>
    <col min="6403" max="6403" width="16.28515625" style="174" customWidth="1"/>
    <col min="6404" max="6404" width="18.7109375" style="174" customWidth="1"/>
    <col min="6405" max="6406" width="16.42578125" style="174" customWidth="1"/>
    <col min="6407" max="6407" width="17.28515625" style="174" customWidth="1"/>
    <col min="6408" max="6408" width="17.7109375" style="174" customWidth="1"/>
    <col min="6409" max="6409" width="8" style="174" customWidth="1"/>
    <col min="6410" max="6410" width="6.7109375" style="174" customWidth="1"/>
    <col min="6411" max="6656" width="8.7109375" style="174"/>
    <col min="6657" max="6657" width="7.42578125" style="174" customWidth="1"/>
    <col min="6658" max="6658" width="27" style="174" customWidth="1"/>
    <col min="6659" max="6659" width="16.28515625" style="174" customWidth="1"/>
    <col min="6660" max="6660" width="18.7109375" style="174" customWidth="1"/>
    <col min="6661" max="6662" width="16.42578125" style="174" customWidth="1"/>
    <col min="6663" max="6663" width="17.28515625" style="174" customWidth="1"/>
    <col min="6664" max="6664" width="17.7109375" style="174" customWidth="1"/>
    <col min="6665" max="6665" width="8" style="174" customWidth="1"/>
    <col min="6666" max="6666" width="6.7109375" style="174" customWidth="1"/>
    <col min="6667" max="6912" width="8.7109375" style="174"/>
    <col min="6913" max="6913" width="7.42578125" style="174" customWidth="1"/>
    <col min="6914" max="6914" width="27" style="174" customWidth="1"/>
    <col min="6915" max="6915" width="16.28515625" style="174" customWidth="1"/>
    <col min="6916" max="6916" width="18.7109375" style="174" customWidth="1"/>
    <col min="6917" max="6918" width="16.42578125" style="174" customWidth="1"/>
    <col min="6919" max="6919" width="17.28515625" style="174" customWidth="1"/>
    <col min="6920" max="6920" width="17.7109375" style="174" customWidth="1"/>
    <col min="6921" max="6921" width="8" style="174" customWidth="1"/>
    <col min="6922" max="6922" width="6.7109375" style="174" customWidth="1"/>
    <col min="6923" max="7168" width="8.7109375" style="174"/>
    <col min="7169" max="7169" width="7.42578125" style="174" customWidth="1"/>
    <col min="7170" max="7170" width="27" style="174" customWidth="1"/>
    <col min="7171" max="7171" width="16.28515625" style="174" customWidth="1"/>
    <col min="7172" max="7172" width="18.7109375" style="174" customWidth="1"/>
    <col min="7173" max="7174" width="16.42578125" style="174" customWidth="1"/>
    <col min="7175" max="7175" width="17.28515625" style="174" customWidth="1"/>
    <col min="7176" max="7176" width="17.7109375" style="174" customWidth="1"/>
    <col min="7177" max="7177" width="8" style="174" customWidth="1"/>
    <col min="7178" max="7178" width="6.7109375" style="174" customWidth="1"/>
    <col min="7179" max="7424" width="8.7109375" style="174"/>
    <col min="7425" max="7425" width="7.42578125" style="174" customWidth="1"/>
    <col min="7426" max="7426" width="27" style="174" customWidth="1"/>
    <col min="7427" max="7427" width="16.28515625" style="174" customWidth="1"/>
    <col min="7428" max="7428" width="18.7109375" style="174" customWidth="1"/>
    <col min="7429" max="7430" width="16.42578125" style="174" customWidth="1"/>
    <col min="7431" max="7431" width="17.28515625" style="174" customWidth="1"/>
    <col min="7432" max="7432" width="17.7109375" style="174" customWidth="1"/>
    <col min="7433" max="7433" width="8" style="174" customWidth="1"/>
    <col min="7434" max="7434" width="6.7109375" style="174" customWidth="1"/>
    <col min="7435" max="7680" width="8.7109375" style="174"/>
    <col min="7681" max="7681" width="7.42578125" style="174" customWidth="1"/>
    <col min="7682" max="7682" width="27" style="174" customWidth="1"/>
    <col min="7683" max="7683" width="16.28515625" style="174" customWidth="1"/>
    <col min="7684" max="7684" width="18.7109375" style="174" customWidth="1"/>
    <col min="7685" max="7686" width="16.42578125" style="174" customWidth="1"/>
    <col min="7687" max="7687" width="17.28515625" style="174" customWidth="1"/>
    <col min="7688" max="7688" width="17.7109375" style="174" customWidth="1"/>
    <col min="7689" max="7689" width="8" style="174" customWidth="1"/>
    <col min="7690" max="7690" width="6.7109375" style="174" customWidth="1"/>
    <col min="7691" max="7936" width="8.7109375" style="174"/>
    <col min="7937" max="7937" width="7.42578125" style="174" customWidth="1"/>
    <col min="7938" max="7938" width="27" style="174" customWidth="1"/>
    <col min="7939" max="7939" width="16.28515625" style="174" customWidth="1"/>
    <col min="7940" max="7940" width="18.7109375" style="174" customWidth="1"/>
    <col min="7941" max="7942" width="16.42578125" style="174" customWidth="1"/>
    <col min="7943" max="7943" width="17.28515625" style="174" customWidth="1"/>
    <col min="7944" max="7944" width="17.7109375" style="174" customWidth="1"/>
    <col min="7945" max="7945" width="8" style="174" customWidth="1"/>
    <col min="7946" max="7946" width="6.7109375" style="174" customWidth="1"/>
    <col min="7947" max="8192" width="8.7109375" style="174"/>
    <col min="8193" max="8193" width="7.42578125" style="174" customWidth="1"/>
    <col min="8194" max="8194" width="27" style="174" customWidth="1"/>
    <col min="8195" max="8195" width="16.28515625" style="174" customWidth="1"/>
    <col min="8196" max="8196" width="18.7109375" style="174" customWidth="1"/>
    <col min="8197" max="8198" width="16.42578125" style="174" customWidth="1"/>
    <col min="8199" max="8199" width="17.28515625" style="174" customWidth="1"/>
    <col min="8200" max="8200" width="17.7109375" style="174" customWidth="1"/>
    <col min="8201" max="8201" width="8" style="174" customWidth="1"/>
    <col min="8202" max="8202" width="6.7109375" style="174" customWidth="1"/>
    <col min="8203" max="8448" width="8.7109375" style="174"/>
    <col min="8449" max="8449" width="7.42578125" style="174" customWidth="1"/>
    <col min="8450" max="8450" width="27" style="174" customWidth="1"/>
    <col min="8451" max="8451" width="16.28515625" style="174" customWidth="1"/>
    <col min="8452" max="8452" width="18.7109375" style="174" customWidth="1"/>
    <col min="8453" max="8454" width="16.42578125" style="174" customWidth="1"/>
    <col min="8455" max="8455" width="17.28515625" style="174" customWidth="1"/>
    <col min="8456" max="8456" width="17.7109375" style="174" customWidth="1"/>
    <col min="8457" max="8457" width="8" style="174" customWidth="1"/>
    <col min="8458" max="8458" width="6.7109375" style="174" customWidth="1"/>
    <col min="8459" max="8704" width="8.7109375" style="174"/>
    <col min="8705" max="8705" width="7.42578125" style="174" customWidth="1"/>
    <col min="8706" max="8706" width="27" style="174" customWidth="1"/>
    <col min="8707" max="8707" width="16.28515625" style="174" customWidth="1"/>
    <col min="8708" max="8708" width="18.7109375" style="174" customWidth="1"/>
    <col min="8709" max="8710" width="16.42578125" style="174" customWidth="1"/>
    <col min="8711" max="8711" width="17.28515625" style="174" customWidth="1"/>
    <col min="8712" max="8712" width="17.7109375" style="174" customWidth="1"/>
    <col min="8713" max="8713" width="8" style="174" customWidth="1"/>
    <col min="8714" max="8714" width="6.7109375" style="174" customWidth="1"/>
    <col min="8715" max="8960" width="8.7109375" style="174"/>
    <col min="8961" max="8961" width="7.42578125" style="174" customWidth="1"/>
    <col min="8962" max="8962" width="27" style="174" customWidth="1"/>
    <col min="8963" max="8963" width="16.28515625" style="174" customWidth="1"/>
    <col min="8964" max="8964" width="18.7109375" style="174" customWidth="1"/>
    <col min="8965" max="8966" width="16.42578125" style="174" customWidth="1"/>
    <col min="8967" max="8967" width="17.28515625" style="174" customWidth="1"/>
    <col min="8968" max="8968" width="17.7109375" style="174" customWidth="1"/>
    <col min="8969" max="8969" width="8" style="174" customWidth="1"/>
    <col min="8970" max="8970" width="6.7109375" style="174" customWidth="1"/>
    <col min="8971" max="9216" width="8.7109375" style="174"/>
    <col min="9217" max="9217" width="7.42578125" style="174" customWidth="1"/>
    <col min="9218" max="9218" width="27" style="174" customWidth="1"/>
    <col min="9219" max="9219" width="16.28515625" style="174" customWidth="1"/>
    <col min="9220" max="9220" width="18.7109375" style="174" customWidth="1"/>
    <col min="9221" max="9222" width="16.42578125" style="174" customWidth="1"/>
    <col min="9223" max="9223" width="17.28515625" style="174" customWidth="1"/>
    <col min="9224" max="9224" width="17.7109375" style="174" customWidth="1"/>
    <col min="9225" max="9225" width="8" style="174" customWidth="1"/>
    <col min="9226" max="9226" width="6.7109375" style="174" customWidth="1"/>
    <col min="9227" max="9472" width="8.7109375" style="174"/>
    <col min="9473" max="9473" width="7.42578125" style="174" customWidth="1"/>
    <col min="9474" max="9474" width="27" style="174" customWidth="1"/>
    <col min="9475" max="9475" width="16.28515625" style="174" customWidth="1"/>
    <col min="9476" max="9476" width="18.7109375" style="174" customWidth="1"/>
    <col min="9477" max="9478" width="16.42578125" style="174" customWidth="1"/>
    <col min="9479" max="9479" width="17.28515625" style="174" customWidth="1"/>
    <col min="9480" max="9480" width="17.7109375" style="174" customWidth="1"/>
    <col min="9481" max="9481" width="8" style="174" customWidth="1"/>
    <col min="9482" max="9482" width="6.7109375" style="174" customWidth="1"/>
    <col min="9483" max="9728" width="8.7109375" style="174"/>
    <col min="9729" max="9729" width="7.42578125" style="174" customWidth="1"/>
    <col min="9730" max="9730" width="27" style="174" customWidth="1"/>
    <col min="9731" max="9731" width="16.28515625" style="174" customWidth="1"/>
    <col min="9732" max="9732" width="18.7109375" style="174" customWidth="1"/>
    <col min="9733" max="9734" width="16.42578125" style="174" customWidth="1"/>
    <col min="9735" max="9735" width="17.28515625" style="174" customWidth="1"/>
    <col min="9736" max="9736" width="17.7109375" style="174" customWidth="1"/>
    <col min="9737" max="9737" width="8" style="174" customWidth="1"/>
    <col min="9738" max="9738" width="6.7109375" style="174" customWidth="1"/>
    <col min="9739" max="9984" width="8.7109375" style="174"/>
    <col min="9985" max="9985" width="7.42578125" style="174" customWidth="1"/>
    <col min="9986" max="9986" width="27" style="174" customWidth="1"/>
    <col min="9987" max="9987" width="16.28515625" style="174" customWidth="1"/>
    <col min="9988" max="9988" width="18.7109375" style="174" customWidth="1"/>
    <col min="9989" max="9990" width="16.42578125" style="174" customWidth="1"/>
    <col min="9991" max="9991" width="17.28515625" style="174" customWidth="1"/>
    <col min="9992" max="9992" width="17.7109375" style="174" customWidth="1"/>
    <col min="9993" max="9993" width="8" style="174" customWidth="1"/>
    <col min="9994" max="9994" width="6.7109375" style="174" customWidth="1"/>
    <col min="9995" max="10240" width="8.7109375" style="174"/>
    <col min="10241" max="10241" width="7.42578125" style="174" customWidth="1"/>
    <col min="10242" max="10242" width="27" style="174" customWidth="1"/>
    <col min="10243" max="10243" width="16.28515625" style="174" customWidth="1"/>
    <col min="10244" max="10244" width="18.7109375" style="174" customWidth="1"/>
    <col min="10245" max="10246" width="16.42578125" style="174" customWidth="1"/>
    <col min="10247" max="10247" width="17.28515625" style="174" customWidth="1"/>
    <col min="10248" max="10248" width="17.7109375" style="174" customWidth="1"/>
    <col min="10249" max="10249" width="8" style="174" customWidth="1"/>
    <col min="10250" max="10250" width="6.7109375" style="174" customWidth="1"/>
    <col min="10251" max="10496" width="8.7109375" style="174"/>
    <col min="10497" max="10497" width="7.42578125" style="174" customWidth="1"/>
    <col min="10498" max="10498" width="27" style="174" customWidth="1"/>
    <col min="10499" max="10499" width="16.28515625" style="174" customWidth="1"/>
    <col min="10500" max="10500" width="18.7109375" style="174" customWidth="1"/>
    <col min="10501" max="10502" width="16.42578125" style="174" customWidth="1"/>
    <col min="10503" max="10503" width="17.28515625" style="174" customWidth="1"/>
    <col min="10504" max="10504" width="17.7109375" style="174" customWidth="1"/>
    <col min="10505" max="10505" width="8" style="174" customWidth="1"/>
    <col min="10506" max="10506" width="6.7109375" style="174" customWidth="1"/>
    <col min="10507" max="10752" width="8.7109375" style="174"/>
    <col min="10753" max="10753" width="7.42578125" style="174" customWidth="1"/>
    <col min="10754" max="10754" width="27" style="174" customWidth="1"/>
    <col min="10755" max="10755" width="16.28515625" style="174" customWidth="1"/>
    <col min="10756" max="10756" width="18.7109375" style="174" customWidth="1"/>
    <col min="10757" max="10758" width="16.42578125" style="174" customWidth="1"/>
    <col min="10759" max="10759" width="17.28515625" style="174" customWidth="1"/>
    <col min="10760" max="10760" width="17.7109375" style="174" customWidth="1"/>
    <col min="10761" max="10761" width="8" style="174" customWidth="1"/>
    <col min="10762" max="10762" width="6.7109375" style="174" customWidth="1"/>
    <col min="10763" max="11008" width="8.7109375" style="174"/>
    <col min="11009" max="11009" width="7.42578125" style="174" customWidth="1"/>
    <col min="11010" max="11010" width="27" style="174" customWidth="1"/>
    <col min="11011" max="11011" width="16.28515625" style="174" customWidth="1"/>
    <col min="11012" max="11012" width="18.7109375" style="174" customWidth="1"/>
    <col min="11013" max="11014" width="16.42578125" style="174" customWidth="1"/>
    <col min="11015" max="11015" width="17.28515625" style="174" customWidth="1"/>
    <col min="11016" max="11016" width="17.7109375" style="174" customWidth="1"/>
    <col min="11017" max="11017" width="8" style="174" customWidth="1"/>
    <col min="11018" max="11018" width="6.7109375" style="174" customWidth="1"/>
    <col min="11019" max="11264" width="8.7109375" style="174"/>
    <col min="11265" max="11265" width="7.42578125" style="174" customWidth="1"/>
    <col min="11266" max="11266" width="27" style="174" customWidth="1"/>
    <col min="11267" max="11267" width="16.28515625" style="174" customWidth="1"/>
    <col min="11268" max="11268" width="18.7109375" style="174" customWidth="1"/>
    <col min="11269" max="11270" width="16.42578125" style="174" customWidth="1"/>
    <col min="11271" max="11271" width="17.28515625" style="174" customWidth="1"/>
    <col min="11272" max="11272" width="17.7109375" style="174" customWidth="1"/>
    <col min="11273" max="11273" width="8" style="174" customWidth="1"/>
    <col min="11274" max="11274" width="6.7109375" style="174" customWidth="1"/>
    <col min="11275" max="11520" width="8.7109375" style="174"/>
    <col min="11521" max="11521" width="7.42578125" style="174" customWidth="1"/>
    <col min="11522" max="11522" width="27" style="174" customWidth="1"/>
    <col min="11523" max="11523" width="16.28515625" style="174" customWidth="1"/>
    <col min="11524" max="11524" width="18.7109375" style="174" customWidth="1"/>
    <col min="11525" max="11526" width="16.42578125" style="174" customWidth="1"/>
    <col min="11527" max="11527" width="17.28515625" style="174" customWidth="1"/>
    <col min="11528" max="11528" width="17.7109375" style="174" customWidth="1"/>
    <col min="11529" max="11529" width="8" style="174" customWidth="1"/>
    <col min="11530" max="11530" width="6.7109375" style="174" customWidth="1"/>
    <col min="11531" max="11776" width="8.7109375" style="174"/>
    <col min="11777" max="11777" width="7.42578125" style="174" customWidth="1"/>
    <col min="11778" max="11778" width="27" style="174" customWidth="1"/>
    <col min="11779" max="11779" width="16.28515625" style="174" customWidth="1"/>
    <col min="11780" max="11780" width="18.7109375" style="174" customWidth="1"/>
    <col min="11781" max="11782" width="16.42578125" style="174" customWidth="1"/>
    <col min="11783" max="11783" width="17.28515625" style="174" customWidth="1"/>
    <col min="11784" max="11784" width="17.7109375" style="174" customWidth="1"/>
    <col min="11785" max="11785" width="8" style="174" customWidth="1"/>
    <col min="11786" max="11786" width="6.7109375" style="174" customWidth="1"/>
    <col min="11787" max="12032" width="8.7109375" style="174"/>
    <col min="12033" max="12033" width="7.42578125" style="174" customWidth="1"/>
    <col min="12034" max="12034" width="27" style="174" customWidth="1"/>
    <col min="12035" max="12035" width="16.28515625" style="174" customWidth="1"/>
    <col min="12036" max="12036" width="18.7109375" style="174" customWidth="1"/>
    <col min="12037" max="12038" width="16.42578125" style="174" customWidth="1"/>
    <col min="12039" max="12039" width="17.28515625" style="174" customWidth="1"/>
    <col min="12040" max="12040" width="17.7109375" style="174" customWidth="1"/>
    <col min="12041" max="12041" width="8" style="174" customWidth="1"/>
    <col min="12042" max="12042" width="6.7109375" style="174" customWidth="1"/>
    <col min="12043" max="12288" width="8.7109375" style="174"/>
    <col min="12289" max="12289" width="7.42578125" style="174" customWidth="1"/>
    <col min="12290" max="12290" width="27" style="174" customWidth="1"/>
    <col min="12291" max="12291" width="16.28515625" style="174" customWidth="1"/>
    <col min="12292" max="12292" width="18.7109375" style="174" customWidth="1"/>
    <col min="12293" max="12294" width="16.42578125" style="174" customWidth="1"/>
    <col min="12295" max="12295" width="17.28515625" style="174" customWidth="1"/>
    <col min="12296" max="12296" width="17.7109375" style="174" customWidth="1"/>
    <col min="12297" max="12297" width="8" style="174" customWidth="1"/>
    <col min="12298" max="12298" width="6.7109375" style="174" customWidth="1"/>
    <col min="12299" max="12544" width="8.7109375" style="174"/>
    <col min="12545" max="12545" width="7.42578125" style="174" customWidth="1"/>
    <col min="12546" max="12546" width="27" style="174" customWidth="1"/>
    <col min="12547" max="12547" width="16.28515625" style="174" customWidth="1"/>
    <col min="12548" max="12548" width="18.7109375" style="174" customWidth="1"/>
    <col min="12549" max="12550" width="16.42578125" style="174" customWidth="1"/>
    <col min="12551" max="12551" width="17.28515625" style="174" customWidth="1"/>
    <col min="12552" max="12552" width="17.7109375" style="174" customWidth="1"/>
    <col min="12553" max="12553" width="8" style="174" customWidth="1"/>
    <col min="12554" max="12554" width="6.7109375" style="174" customWidth="1"/>
    <col min="12555" max="12800" width="8.7109375" style="174"/>
    <col min="12801" max="12801" width="7.42578125" style="174" customWidth="1"/>
    <col min="12802" max="12802" width="27" style="174" customWidth="1"/>
    <col min="12803" max="12803" width="16.28515625" style="174" customWidth="1"/>
    <col min="12804" max="12804" width="18.7109375" style="174" customWidth="1"/>
    <col min="12805" max="12806" width="16.42578125" style="174" customWidth="1"/>
    <col min="12807" max="12807" width="17.28515625" style="174" customWidth="1"/>
    <col min="12808" max="12808" width="17.7109375" style="174" customWidth="1"/>
    <col min="12809" max="12809" width="8" style="174" customWidth="1"/>
    <col min="12810" max="12810" width="6.7109375" style="174" customWidth="1"/>
    <col min="12811" max="13056" width="8.7109375" style="174"/>
    <col min="13057" max="13057" width="7.42578125" style="174" customWidth="1"/>
    <col min="13058" max="13058" width="27" style="174" customWidth="1"/>
    <col min="13059" max="13059" width="16.28515625" style="174" customWidth="1"/>
    <col min="13060" max="13060" width="18.7109375" style="174" customWidth="1"/>
    <col min="13061" max="13062" width="16.42578125" style="174" customWidth="1"/>
    <col min="13063" max="13063" width="17.28515625" style="174" customWidth="1"/>
    <col min="13064" max="13064" width="17.7109375" style="174" customWidth="1"/>
    <col min="13065" max="13065" width="8" style="174" customWidth="1"/>
    <col min="13066" max="13066" width="6.7109375" style="174" customWidth="1"/>
    <col min="13067" max="13312" width="8.7109375" style="174"/>
    <col min="13313" max="13313" width="7.42578125" style="174" customWidth="1"/>
    <col min="13314" max="13314" width="27" style="174" customWidth="1"/>
    <col min="13315" max="13315" width="16.28515625" style="174" customWidth="1"/>
    <col min="13316" max="13316" width="18.7109375" style="174" customWidth="1"/>
    <col min="13317" max="13318" width="16.42578125" style="174" customWidth="1"/>
    <col min="13319" max="13319" width="17.28515625" style="174" customWidth="1"/>
    <col min="13320" max="13320" width="17.7109375" style="174" customWidth="1"/>
    <col min="13321" max="13321" width="8" style="174" customWidth="1"/>
    <col min="13322" max="13322" width="6.7109375" style="174" customWidth="1"/>
    <col min="13323" max="13568" width="8.7109375" style="174"/>
    <col min="13569" max="13569" width="7.42578125" style="174" customWidth="1"/>
    <col min="13570" max="13570" width="27" style="174" customWidth="1"/>
    <col min="13571" max="13571" width="16.28515625" style="174" customWidth="1"/>
    <col min="13572" max="13572" width="18.7109375" style="174" customWidth="1"/>
    <col min="13573" max="13574" width="16.42578125" style="174" customWidth="1"/>
    <col min="13575" max="13575" width="17.28515625" style="174" customWidth="1"/>
    <col min="13576" max="13576" width="17.7109375" style="174" customWidth="1"/>
    <col min="13577" max="13577" width="8" style="174" customWidth="1"/>
    <col min="13578" max="13578" width="6.7109375" style="174" customWidth="1"/>
    <col min="13579" max="13824" width="8.7109375" style="174"/>
    <col min="13825" max="13825" width="7.42578125" style="174" customWidth="1"/>
    <col min="13826" max="13826" width="27" style="174" customWidth="1"/>
    <col min="13827" max="13827" width="16.28515625" style="174" customWidth="1"/>
    <col min="13828" max="13828" width="18.7109375" style="174" customWidth="1"/>
    <col min="13829" max="13830" width="16.42578125" style="174" customWidth="1"/>
    <col min="13831" max="13831" width="17.28515625" style="174" customWidth="1"/>
    <col min="13832" max="13832" width="17.7109375" style="174" customWidth="1"/>
    <col min="13833" max="13833" width="8" style="174" customWidth="1"/>
    <col min="13834" max="13834" width="6.7109375" style="174" customWidth="1"/>
    <col min="13835" max="14080" width="8.7109375" style="174"/>
    <col min="14081" max="14081" width="7.42578125" style="174" customWidth="1"/>
    <col min="14082" max="14082" width="27" style="174" customWidth="1"/>
    <col min="14083" max="14083" width="16.28515625" style="174" customWidth="1"/>
    <col min="14084" max="14084" width="18.7109375" style="174" customWidth="1"/>
    <col min="14085" max="14086" width="16.42578125" style="174" customWidth="1"/>
    <col min="14087" max="14087" width="17.28515625" style="174" customWidth="1"/>
    <col min="14088" max="14088" width="17.7109375" style="174" customWidth="1"/>
    <col min="14089" max="14089" width="8" style="174" customWidth="1"/>
    <col min="14090" max="14090" width="6.7109375" style="174" customWidth="1"/>
    <col min="14091" max="14336" width="8.7109375" style="174"/>
    <col min="14337" max="14337" width="7.42578125" style="174" customWidth="1"/>
    <col min="14338" max="14338" width="27" style="174" customWidth="1"/>
    <col min="14339" max="14339" width="16.28515625" style="174" customWidth="1"/>
    <col min="14340" max="14340" width="18.7109375" style="174" customWidth="1"/>
    <col min="14341" max="14342" width="16.42578125" style="174" customWidth="1"/>
    <col min="14343" max="14343" width="17.28515625" style="174" customWidth="1"/>
    <col min="14344" max="14344" width="17.7109375" style="174" customWidth="1"/>
    <col min="14345" max="14345" width="8" style="174" customWidth="1"/>
    <col min="14346" max="14346" width="6.7109375" style="174" customWidth="1"/>
    <col min="14347" max="14592" width="8.7109375" style="174"/>
    <col min="14593" max="14593" width="7.42578125" style="174" customWidth="1"/>
    <col min="14594" max="14594" width="27" style="174" customWidth="1"/>
    <col min="14595" max="14595" width="16.28515625" style="174" customWidth="1"/>
    <col min="14596" max="14596" width="18.7109375" style="174" customWidth="1"/>
    <col min="14597" max="14598" width="16.42578125" style="174" customWidth="1"/>
    <col min="14599" max="14599" width="17.28515625" style="174" customWidth="1"/>
    <col min="14600" max="14600" width="17.7109375" style="174" customWidth="1"/>
    <col min="14601" max="14601" width="8" style="174" customWidth="1"/>
    <col min="14602" max="14602" width="6.7109375" style="174" customWidth="1"/>
    <col min="14603" max="14848" width="8.7109375" style="174"/>
    <col min="14849" max="14849" width="7.42578125" style="174" customWidth="1"/>
    <col min="14850" max="14850" width="27" style="174" customWidth="1"/>
    <col min="14851" max="14851" width="16.28515625" style="174" customWidth="1"/>
    <col min="14852" max="14852" width="18.7109375" style="174" customWidth="1"/>
    <col min="14853" max="14854" width="16.42578125" style="174" customWidth="1"/>
    <col min="14855" max="14855" width="17.28515625" style="174" customWidth="1"/>
    <col min="14856" max="14856" width="17.7109375" style="174" customWidth="1"/>
    <col min="14857" max="14857" width="8" style="174" customWidth="1"/>
    <col min="14858" max="14858" width="6.7109375" style="174" customWidth="1"/>
    <col min="14859" max="15104" width="8.7109375" style="174"/>
    <col min="15105" max="15105" width="7.42578125" style="174" customWidth="1"/>
    <col min="15106" max="15106" width="27" style="174" customWidth="1"/>
    <col min="15107" max="15107" width="16.28515625" style="174" customWidth="1"/>
    <col min="15108" max="15108" width="18.7109375" style="174" customWidth="1"/>
    <col min="15109" max="15110" width="16.42578125" style="174" customWidth="1"/>
    <col min="15111" max="15111" width="17.28515625" style="174" customWidth="1"/>
    <col min="15112" max="15112" width="17.7109375" style="174" customWidth="1"/>
    <col min="15113" max="15113" width="8" style="174" customWidth="1"/>
    <col min="15114" max="15114" width="6.7109375" style="174" customWidth="1"/>
    <col min="15115" max="15360" width="8.7109375" style="174"/>
    <col min="15361" max="15361" width="7.42578125" style="174" customWidth="1"/>
    <col min="15362" max="15362" width="27" style="174" customWidth="1"/>
    <col min="15363" max="15363" width="16.28515625" style="174" customWidth="1"/>
    <col min="15364" max="15364" width="18.7109375" style="174" customWidth="1"/>
    <col min="15365" max="15366" width="16.42578125" style="174" customWidth="1"/>
    <col min="15367" max="15367" width="17.28515625" style="174" customWidth="1"/>
    <col min="15368" max="15368" width="17.7109375" style="174" customWidth="1"/>
    <col min="15369" max="15369" width="8" style="174" customWidth="1"/>
    <col min="15370" max="15370" width="6.7109375" style="174" customWidth="1"/>
    <col min="15371" max="15616" width="8.7109375" style="174"/>
    <col min="15617" max="15617" width="7.42578125" style="174" customWidth="1"/>
    <col min="15618" max="15618" width="27" style="174" customWidth="1"/>
    <col min="15619" max="15619" width="16.28515625" style="174" customWidth="1"/>
    <col min="15620" max="15620" width="18.7109375" style="174" customWidth="1"/>
    <col min="15621" max="15622" width="16.42578125" style="174" customWidth="1"/>
    <col min="15623" max="15623" width="17.28515625" style="174" customWidth="1"/>
    <col min="15624" max="15624" width="17.7109375" style="174" customWidth="1"/>
    <col min="15625" max="15625" width="8" style="174" customWidth="1"/>
    <col min="15626" max="15626" width="6.7109375" style="174" customWidth="1"/>
    <col min="15627" max="15872" width="8.7109375" style="174"/>
    <col min="15873" max="15873" width="7.42578125" style="174" customWidth="1"/>
    <col min="15874" max="15874" width="27" style="174" customWidth="1"/>
    <col min="15875" max="15875" width="16.28515625" style="174" customWidth="1"/>
    <col min="15876" max="15876" width="18.7109375" style="174" customWidth="1"/>
    <col min="15877" max="15878" width="16.42578125" style="174" customWidth="1"/>
    <col min="15879" max="15879" width="17.28515625" style="174" customWidth="1"/>
    <col min="15880" max="15880" width="17.7109375" style="174" customWidth="1"/>
    <col min="15881" max="15881" width="8" style="174" customWidth="1"/>
    <col min="15882" max="15882" width="6.7109375" style="174" customWidth="1"/>
    <col min="15883" max="16128" width="8.7109375" style="174"/>
    <col min="16129" max="16129" width="7.42578125" style="174" customWidth="1"/>
    <col min="16130" max="16130" width="27" style="174" customWidth="1"/>
    <col min="16131" max="16131" width="16.28515625" style="174" customWidth="1"/>
    <col min="16132" max="16132" width="18.7109375" style="174" customWidth="1"/>
    <col min="16133" max="16134" width="16.42578125" style="174" customWidth="1"/>
    <col min="16135" max="16135" width="17.28515625" style="174" customWidth="1"/>
    <col min="16136" max="16136" width="17.7109375" style="174" customWidth="1"/>
    <col min="16137" max="16137" width="8" style="174" customWidth="1"/>
    <col min="16138" max="16138" width="6.7109375" style="174" customWidth="1"/>
    <col min="16139" max="16384" width="8.7109375" style="174"/>
  </cols>
  <sheetData>
    <row r="1" spans="1:8" ht="15.75" thickBot="1" x14ac:dyDescent="0.3"/>
    <row r="2" spans="1:8" ht="15.75" thickBot="1" x14ac:dyDescent="0.3">
      <c r="B2" s="585" t="s">
        <v>541</v>
      </c>
      <c r="C2" s="585"/>
      <c r="D2" s="585"/>
      <c r="E2" s="585"/>
      <c r="G2" s="251" t="s">
        <v>0</v>
      </c>
      <c r="H2" s="250" t="s">
        <v>1</v>
      </c>
    </row>
    <row r="3" spans="1:8" ht="14.25" customHeight="1" thickBot="1" x14ac:dyDescent="0.3">
      <c r="B3" s="586" t="s">
        <v>540</v>
      </c>
      <c r="C3" s="586"/>
      <c r="D3" s="586"/>
      <c r="E3" s="586"/>
      <c r="G3" s="251" t="s">
        <v>2</v>
      </c>
      <c r="H3" s="250">
        <v>2025</v>
      </c>
    </row>
    <row r="4" spans="1:8" ht="15.75" thickBot="1" x14ac:dyDescent="0.3">
      <c r="G4" s="249" t="s">
        <v>3</v>
      </c>
      <c r="H4" s="248" t="s">
        <v>733</v>
      </c>
    </row>
    <row r="8" spans="1:8" ht="15" customHeight="1" x14ac:dyDescent="0.25">
      <c r="B8" s="247" t="s">
        <v>539</v>
      </c>
      <c r="C8" s="587" t="s">
        <v>538</v>
      </c>
      <c r="D8" s="587"/>
      <c r="E8" s="587"/>
      <c r="F8" s="587"/>
      <c r="G8" s="587"/>
    </row>
    <row r="9" spans="1:8" s="243" customFormat="1" ht="7.5" customHeight="1" x14ac:dyDescent="0.2"/>
    <row r="10" spans="1:8" s="243" customFormat="1" ht="24.75" customHeight="1" x14ac:dyDescent="0.2">
      <c r="A10" s="209" t="s">
        <v>34</v>
      </c>
      <c r="B10" s="209" t="s">
        <v>308</v>
      </c>
      <c r="C10" s="209" t="s">
        <v>307</v>
      </c>
      <c r="D10" s="209" t="s">
        <v>306</v>
      </c>
      <c r="E10" s="209" t="s">
        <v>305</v>
      </c>
      <c r="F10" s="209" t="s">
        <v>304</v>
      </c>
      <c r="G10" s="209" t="s">
        <v>303</v>
      </c>
      <c r="H10" s="209" t="s">
        <v>302</v>
      </c>
    </row>
    <row r="11" spans="1:8" ht="7.5" customHeight="1" x14ac:dyDescent="0.25">
      <c r="B11" s="234"/>
      <c r="C11" s="233"/>
      <c r="D11" s="233"/>
      <c r="E11" s="233"/>
      <c r="F11" s="233"/>
      <c r="G11" s="233"/>
    </row>
    <row r="12" spans="1:8" ht="14.25" customHeight="1" x14ac:dyDescent="0.25">
      <c r="A12" s="584" t="s">
        <v>537</v>
      </c>
      <c r="B12" s="584"/>
      <c r="C12" s="584"/>
      <c r="D12" s="584"/>
      <c r="E12" s="584"/>
      <c r="F12" s="584"/>
      <c r="G12" s="584"/>
      <c r="H12" s="584"/>
    </row>
    <row r="13" spans="1:8" ht="14.25" customHeight="1" x14ac:dyDescent="0.25">
      <c r="A13" s="245" t="s">
        <v>536</v>
      </c>
      <c r="B13" s="224" t="s">
        <v>535</v>
      </c>
      <c r="C13" s="189"/>
      <c r="D13" s="188"/>
      <c r="E13" s="187"/>
      <c r="F13" s="187"/>
      <c r="G13" s="198"/>
      <c r="H13" s="198"/>
    </row>
    <row r="14" spans="1:8" ht="14.25" customHeight="1" x14ac:dyDescent="0.25">
      <c r="A14" s="200" t="s">
        <v>534</v>
      </c>
      <c r="B14" s="206" t="s">
        <v>533</v>
      </c>
      <c r="C14" s="189"/>
      <c r="D14" s="188"/>
      <c r="E14" s="187"/>
      <c r="F14" s="187"/>
      <c r="G14" s="198"/>
      <c r="H14" s="198"/>
    </row>
    <row r="15" spans="1:8" ht="14.25" customHeight="1" x14ac:dyDescent="0.25">
      <c r="A15" s="245" t="s">
        <v>532</v>
      </c>
      <c r="B15" s="206" t="s">
        <v>531</v>
      </c>
      <c r="C15" s="189"/>
      <c r="D15" s="188"/>
      <c r="E15" s="187"/>
      <c r="F15" s="187"/>
      <c r="G15" s="198"/>
      <c r="H15" s="198"/>
    </row>
    <row r="16" spans="1:8" ht="14.25" customHeight="1" x14ac:dyDescent="0.25">
      <c r="A16" s="200" t="s">
        <v>530</v>
      </c>
      <c r="B16" s="206" t="s">
        <v>529</v>
      </c>
      <c r="C16" s="189"/>
      <c r="D16" s="188"/>
      <c r="E16" s="187"/>
      <c r="F16" s="187"/>
      <c r="G16" s="198"/>
      <c r="H16" s="198"/>
    </row>
    <row r="17" spans="1:8" ht="14.25" customHeight="1" x14ac:dyDescent="0.25">
      <c r="A17" s="245" t="s">
        <v>528</v>
      </c>
      <c r="B17" s="206" t="s">
        <v>527</v>
      </c>
      <c r="C17" s="189"/>
      <c r="D17" s="188"/>
      <c r="E17" s="187"/>
      <c r="F17" s="187"/>
      <c r="G17" s="198"/>
      <c r="H17" s="198"/>
    </row>
    <row r="18" spans="1:8" ht="14.25" customHeight="1" x14ac:dyDescent="0.25">
      <c r="A18" s="200" t="s">
        <v>526</v>
      </c>
      <c r="B18" s="206" t="s">
        <v>525</v>
      </c>
      <c r="C18" s="189"/>
      <c r="D18" s="188"/>
      <c r="E18" s="187"/>
      <c r="F18" s="187"/>
      <c r="G18" s="198"/>
      <c r="H18" s="198"/>
    </row>
    <row r="19" spans="1:8" ht="14.25" customHeight="1" x14ac:dyDescent="0.25">
      <c r="A19" s="245" t="s">
        <v>524</v>
      </c>
      <c r="B19" s="206" t="s">
        <v>523</v>
      </c>
      <c r="C19" s="189"/>
      <c r="D19" s="188"/>
      <c r="E19" s="187"/>
      <c r="F19" s="187"/>
      <c r="G19" s="198"/>
      <c r="H19" s="198"/>
    </row>
    <row r="20" spans="1:8" ht="14.25" customHeight="1" x14ac:dyDescent="0.25">
      <c r="A20" s="200" t="s">
        <v>522</v>
      </c>
      <c r="B20" s="206" t="s">
        <v>521</v>
      </c>
      <c r="C20" s="189"/>
      <c r="D20" s="188"/>
      <c r="E20" s="187"/>
      <c r="F20" s="187"/>
      <c r="G20" s="198"/>
      <c r="H20" s="198"/>
    </row>
    <row r="21" spans="1:8" ht="14.25" customHeight="1" x14ac:dyDescent="0.25">
      <c r="A21" s="245" t="s">
        <v>520</v>
      </c>
      <c r="B21" s="206" t="s">
        <v>519</v>
      </c>
      <c r="C21" s="189"/>
      <c r="D21" s="188"/>
      <c r="E21" s="187"/>
      <c r="F21" s="187"/>
      <c r="G21" s="198"/>
      <c r="H21" s="198"/>
    </row>
    <row r="22" spans="1:8" ht="14.25" customHeight="1" x14ac:dyDescent="0.25">
      <c r="A22" s="200" t="s">
        <v>518</v>
      </c>
      <c r="B22" s="201" t="s">
        <v>517</v>
      </c>
      <c r="C22" s="189"/>
      <c r="D22" s="188"/>
      <c r="E22" s="187"/>
      <c r="F22" s="187"/>
      <c r="G22" s="198"/>
      <c r="H22" s="198"/>
    </row>
    <row r="23" spans="1:8" ht="14.25" customHeight="1" x14ac:dyDescent="0.25">
      <c r="A23" s="245" t="s">
        <v>516</v>
      </c>
      <c r="B23" s="201" t="s">
        <v>515</v>
      </c>
      <c r="C23" s="189"/>
      <c r="D23" s="188"/>
      <c r="E23" s="187"/>
      <c r="F23" s="187"/>
      <c r="G23" s="198"/>
      <c r="H23" s="198"/>
    </row>
    <row r="24" spans="1:8" ht="14.25" customHeight="1" x14ac:dyDescent="0.25">
      <c r="A24" s="200" t="s">
        <v>514</v>
      </c>
      <c r="B24" s="201" t="s">
        <v>513</v>
      </c>
      <c r="C24" s="189"/>
      <c r="D24" s="188"/>
      <c r="E24" s="187"/>
      <c r="F24" s="187"/>
      <c r="G24" s="198"/>
      <c r="H24" s="198"/>
    </row>
    <row r="25" spans="1:8" ht="14.25" customHeight="1" x14ac:dyDescent="0.25">
      <c r="A25" s="245" t="s">
        <v>512</v>
      </c>
      <c r="B25" s="201" t="s">
        <v>511</v>
      </c>
      <c r="C25" s="189"/>
      <c r="D25" s="188"/>
      <c r="E25" s="187"/>
      <c r="F25" s="187"/>
      <c r="G25" s="198"/>
      <c r="H25" s="198"/>
    </row>
    <row r="26" spans="1:8" ht="14.25" customHeight="1" x14ac:dyDescent="0.25">
      <c r="A26" s="200" t="s">
        <v>510</v>
      </c>
      <c r="B26" s="202" t="s">
        <v>509</v>
      </c>
      <c r="C26" s="189"/>
      <c r="D26" s="188"/>
      <c r="E26" s="187"/>
      <c r="F26" s="187"/>
      <c r="G26" s="198"/>
      <c r="H26" s="198"/>
    </row>
    <row r="27" spans="1:8" ht="14.25" customHeight="1" x14ac:dyDescent="0.25">
      <c r="A27" s="245" t="s">
        <v>508</v>
      </c>
      <c r="B27" s="224" t="s">
        <v>507</v>
      </c>
      <c r="C27" s="189"/>
      <c r="D27" s="188"/>
      <c r="E27" s="187"/>
      <c r="F27" s="187"/>
      <c r="G27" s="198"/>
      <c r="H27" s="198"/>
    </row>
    <row r="28" spans="1:8" ht="14.25" customHeight="1" x14ac:dyDescent="0.25">
      <c r="A28" s="200" t="s">
        <v>506</v>
      </c>
      <c r="B28" s="224" t="s">
        <v>505</v>
      </c>
      <c r="C28" s="189"/>
      <c r="D28" s="188"/>
      <c r="E28" s="187"/>
      <c r="F28" s="187"/>
      <c r="G28" s="198"/>
      <c r="H28" s="198"/>
    </row>
    <row r="29" spans="1:8" ht="14.25" customHeight="1" x14ac:dyDescent="0.25">
      <c r="A29" s="245" t="s">
        <v>504</v>
      </c>
      <c r="B29" s="224" t="s">
        <v>503</v>
      </c>
      <c r="C29" s="188"/>
      <c r="D29" s="188"/>
      <c r="E29" s="187"/>
      <c r="F29" s="187"/>
      <c r="G29" s="198"/>
      <c r="H29" s="198"/>
    </row>
    <row r="30" spans="1:8" ht="14.25" customHeight="1" x14ac:dyDescent="0.25">
      <c r="A30" s="200" t="s">
        <v>502</v>
      </c>
      <c r="B30" s="224" t="s">
        <v>501</v>
      </c>
      <c r="C30" s="189"/>
      <c r="D30" s="188"/>
      <c r="E30" s="187"/>
      <c r="F30" s="187"/>
      <c r="G30" s="198"/>
      <c r="H30" s="198"/>
    </row>
    <row r="31" spans="1:8" ht="14.25" customHeight="1" x14ac:dyDescent="0.25">
      <c r="A31" s="245" t="s">
        <v>500</v>
      </c>
      <c r="B31" s="224" t="s">
        <v>499</v>
      </c>
      <c r="C31" s="189"/>
      <c r="D31" s="188"/>
      <c r="E31" s="187"/>
      <c r="F31" s="187"/>
      <c r="G31" s="198"/>
      <c r="H31" s="198"/>
    </row>
    <row r="32" spans="1:8" ht="14.25" customHeight="1" x14ac:dyDescent="0.25">
      <c r="A32" s="200" t="s">
        <v>498</v>
      </c>
      <c r="B32" s="224" t="s">
        <v>497</v>
      </c>
      <c r="C32" s="189"/>
      <c r="D32" s="188"/>
      <c r="E32" s="187"/>
      <c r="F32" s="187"/>
      <c r="G32" s="198"/>
      <c r="H32" s="198"/>
    </row>
    <row r="33" spans="1:9" ht="14.25" customHeight="1" x14ac:dyDescent="0.25">
      <c r="A33" s="245" t="s">
        <v>496</v>
      </c>
      <c r="B33" s="224" t="s">
        <v>495</v>
      </c>
      <c r="C33" s="189"/>
      <c r="D33" s="188"/>
      <c r="E33" s="187"/>
      <c r="F33" s="187"/>
      <c r="G33" s="198"/>
      <c r="H33" s="198"/>
    </row>
    <row r="34" spans="1:9" ht="14.25" customHeight="1" x14ac:dyDescent="0.25">
      <c r="A34" s="200" t="s">
        <v>494</v>
      </c>
      <c r="B34" s="224" t="s">
        <v>493</v>
      </c>
      <c r="C34" s="189"/>
      <c r="D34" s="188"/>
      <c r="E34" s="187"/>
      <c r="F34" s="187"/>
      <c r="G34" s="198"/>
      <c r="H34" s="198"/>
    </row>
    <row r="35" spans="1:9" ht="14.25" customHeight="1" x14ac:dyDescent="0.25">
      <c r="A35" s="245" t="s">
        <v>492</v>
      </c>
      <c r="B35" s="229" t="s">
        <v>491</v>
      </c>
      <c r="C35" s="189"/>
      <c r="D35" s="188"/>
      <c r="E35" s="187"/>
      <c r="F35" s="187"/>
      <c r="G35" s="198"/>
      <c r="H35" s="198"/>
    </row>
    <row r="36" spans="1:9" ht="14.25" customHeight="1" x14ac:dyDescent="0.25">
      <c r="A36" s="200" t="s">
        <v>490</v>
      </c>
      <c r="B36" s="206" t="s">
        <v>489</v>
      </c>
      <c r="C36" s="188" t="s">
        <v>708</v>
      </c>
      <c r="D36" s="188">
        <v>1</v>
      </c>
      <c r="E36" s="187">
        <v>15000</v>
      </c>
      <c r="F36" s="187">
        <v>15000</v>
      </c>
      <c r="G36" s="198" t="s">
        <v>269</v>
      </c>
      <c r="H36" s="198" t="s">
        <v>340</v>
      </c>
      <c r="I36" s="231"/>
    </row>
    <row r="37" spans="1:9" ht="14.25" customHeight="1" x14ac:dyDescent="0.25">
      <c r="A37" s="245" t="s">
        <v>488</v>
      </c>
      <c r="B37" s="206" t="s">
        <v>487</v>
      </c>
      <c r="C37" s="189"/>
      <c r="D37" s="188"/>
      <c r="E37" s="187"/>
      <c r="F37" s="187"/>
      <c r="G37" s="198"/>
      <c r="H37" s="198"/>
    </row>
    <row r="38" spans="1:9" ht="14.25" customHeight="1" x14ac:dyDescent="0.25">
      <c r="A38" s="200" t="s">
        <v>486</v>
      </c>
      <c r="B38" s="229" t="s">
        <v>485</v>
      </c>
      <c r="C38" s="189"/>
      <c r="D38" s="188"/>
      <c r="E38" s="187"/>
      <c r="F38" s="187"/>
      <c r="G38" s="198"/>
      <c r="H38" s="198"/>
    </row>
    <row r="39" spans="1:9" ht="14.25" customHeight="1" x14ac:dyDescent="0.25">
      <c r="A39" s="245" t="s">
        <v>484</v>
      </c>
      <c r="B39" s="229" t="s">
        <v>483</v>
      </c>
      <c r="C39" s="188" t="s">
        <v>708</v>
      </c>
      <c r="D39" s="188">
        <v>1</v>
      </c>
      <c r="E39" s="187">
        <v>15000</v>
      </c>
      <c r="F39" s="187">
        <v>15000</v>
      </c>
      <c r="G39" s="198" t="s">
        <v>269</v>
      </c>
      <c r="H39" s="198" t="s">
        <v>340</v>
      </c>
      <c r="I39" s="231"/>
    </row>
    <row r="40" spans="1:9" ht="14.25" customHeight="1" x14ac:dyDescent="0.25">
      <c r="A40" s="200" t="s">
        <v>482</v>
      </c>
      <c r="B40" s="229" t="s">
        <v>480</v>
      </c>
      <c r="C40" s="189"/>
      <c r="D40" s="188"/>
      <c r="E40" s="187"/>
      <c r="F40" s="187"/>
      <c r="G40" s="198"/>
      <c r="H40" s="198"/>
    </row>
    <row r="41" spans="1:9" ht="14.25" customHeight="1" x14ac:dyDescent="0.25">
      <c r="A41" s="245" t="s">
        <v>481</v>
      </c>
      <c r="B41" s="246" t="s">
        <v>480</v>
      </c>
      <c r="C41" s="189"/>
      <c r="D41" s="188"/>
      <c r="E41" s="187"/>
      <c r="F41" s="187"/>
      <c r="G41" s="198"/>
      <c r="H41" s="198"/>
    </row>
    <row r="42" spans="1:9" ht="14.25" customHeight="1" x14ac:dyDescent="0.25">
      <c r="A42" s="200" t="s">
        <v>479</v>
      </c>
      <c r="B42" s="224" t="s">
        <v>478</v>
      </c>
      <c r="C42" s="189"/>
      <c r="D42" s="188"/>
      <c r="E42" s="187"/>
      <c r="F42" s="187"/>
      <c r="G42" s="198"/>
      <c r="H42" s="186"/>
    </row>
    <row r="43" spans="1:9" ht="14.25" customHeight="1" x14ac:dyDescent="0.25">
      <c r="A43" s="245" t="s">
        <v>477</v>
      </c>
      <c r="B43" s="224" t="s">
        <v>476</v>
      </c>
      <c r="C43" s="189"/>
      <c r="D43" s="188"/>
      <c r="E43" s="187"/>
      <c r="F43" s="187"/>
      <c r="G43" s="198"/>
      <c r="H43" s="198"/>
    </row>
    <row r="44" spans="1:9" ht="14.25" customHeight="1" x14ac:dyDescent="0.25">
      <c r="A44" s="200" t="s">
        <v>475</v>
      </c>
      <c r="B44" s="224" t="s">
        <v>474</v>
      </c>
      <c r="C44" s="189"/>
      <c r="D44" s="188"/>
      <c r="E44" s="187"/>
      <c r="F44" s="187"/>
      <c r="G44" s="198"/>
      <c r="H44" s="198"/>
    </row>
    <row r="45" spans="1:9" ht="14.25" customHeight="1" x14ac:dyDescent="0.25">
      <c r="A45" s="245" t="s">
        <v>473</v>
      </c>
      <c r="B45" s="224" t="s">
        <v>472</v>
      </c>
      <c r="C45" s="189"/>
      <c r="D45" s="188"/>
      <c r="E45" s="187"/>
      <c r="F45" s="187"/>
      <c r="G45" s="198"/>
      <c r="H45" s="198"/>
    </row>
    <row r="46" spans="1:9" ht="14.25" customHeight="1" x14ac:dyDescent="0.25">
      <c r="A46" s="200" t="s">
        <v>471</v>
      </c>
      <c r="B46" s="224" t="s">
        <v>470</v>
      </c>
      <c r="C46" s="189"/>
      <c r="D46" s="188"/>
      <c r="E46" s="187"/>
      <c r="F46" s="187"/>
      <c r="G46" s="198"/>
      <c r="H46" s="198"/>
    </row>
    <row r="47" spans="1:9" ht="14.25" customHeight="1" x14ac:dyDescent="0.25">
      <c r="A47" s="245" t="s">
        <v>469</v>
      </c>
      <c r="B47" s="224" t="s">
        <v>468</v>
      </c>
      <c r="C47" s="189"/>
      <c r="D47" s="188"/>
      <c r="E47" s="187"/>
      <c r="F47" s="187"/>
      <c r="G47" s="198"/>
      <c r="H47" s="198"/>
    </row>
    <row r="48" spans="1:9" ht="14.25" customHeight="1" x14ac:dyDescent="0.25">
      <c r="A48" s="200" t="s">
        <v>467</v>
      </c>
      <c r="B48" s="224" t="s">
        <v>466</v>
      </c>
      <c r="C48" s="189"/>
      <c r="D48" s="188"/>
      <c r="E48" s="187"/>
      <c r="F48" s="187"/>
      <c r="G48" s="198"/>
      <c r="H48" s="198"/>
    </row>
    <row r="49" spans="1:9" ht="14.25" customHeight="1" x14ac:dyDescent="0.25">
      <c r="A49" s="244" t="s">
        <v>465</v>
      </c>
      <c r="B49" s="221" t="s">
        <v>727</v>
      </c>
      <c r="C49" s="195" t="s">
        <v>348</v>
      </c>
      <c r="D49" s="194">
        <v>1</v>
      </c>
      <c r="E49" s="193">
        <v>6023.6</v>
      </c>
      <c r="F49" s="193">
        <v>5200</v>
      </c>
      <c r="G49" s="198" t="s">
        <v>341</v>
      </c>
      <c r="H49" s="192" t="s">
        <v>340</v>
      </c>
    </row>
    <row r="50" spans="1:9" ht="14.25" customHeight="1" x14ac:dyDescent="0.25">
      <c r="A50" s="191" t="s">
        <v>464</v>
      </c>
      <c r="B50" s="236" t="s">
        <v>421</v>
      </c>
      <c r="C50" s="189" t="s">
        <v>348</v>
      </c>
      <c r="D50" s="188">
        <v>1</v>
      </c>
      <c r="E50" s="187">
        <v>4543.28</v>
      </c>
      <c r="F50" s="187">
        <v>3543.28</v>
      </c>
      <c r="G50" s="198" t="s">
        <v>341</v>
      </c>
      <c r="H50" s="237" t="s">
        <v>340</v>
      </c>
    </row>
    <row r="51" spans="1:9" ht="14.25" customHeight="1" x14ac:dyDescent="0.25">
      <c r="A51" s="191"/>
      <c r="B51" s="219"/>
      <c r="C51" s="189"/>
      <c r="D51" s="188"/>
      <c r="E51" s="187"/>
      <c r="F51" s="187"/>
      <c r="G51" s="198"/>
      <c r="H51" s="186"/>
    </row>
    <row r="52" spans="1:9" ht="14.25" customHeight="1" x14ac:dyDescent="0.25">
      <c r="A52" s="191"/>
      <c r="B52" s="219"/>
      <c r="C52" s="189"/>
      <c r="D52" s="188"/>
      <c r="E52" s="187"/>
      <c r="F52" s="187"/>
      <c r="G52" s="186"/>
      <c r="H52" s="186"/>
    </row>
    <row r="53" spans="1:9" ht="14.25" customHeight="1" x14ac:dyDescent="0.25">
      <c r="A53" s="191"/>
      <c r="B53" s="219"/>
      <c r="C53" s="189"/>
      <c r="D53" s="188"/>
      <c r="E53" s="187"/>
      <c r="F53" s="187"/>
      <c r="G53" s="186"/>
      <c r="H53" s="186"/>
    </row>
    <row r="54" spans="1:9" s="243" customFormat="1" ht="7.5" customHeight="1" x14ac:dyDescent="0.2"/>
    <row r="55" spans="1:9" ht="14.25" customHeight="1" x14ac:dyDescent="0.25">
      <c r="A55" s="584" t="s">
        <v>463</v>
      </c>
      <c r="B55" s="584"/>
      <c r="C55" s="584"/>
      <c r="D55" s="584"/>
      <c r="E55" s="584"/>
      <c r="F55" s="584"/>
      <c r="G55" s="588"/>
      <c r="H55" s="584"/>
    </row>
    <row r="56" spans="1:9" ht="14.25" customHeight="1" x14ac:dyDescent="0.25">
      <c r="A56" s="241" t="s">
        <v>462</v>
      </c>
      <c r="B56" s="224" t="s">
        <v>411</v>
      </c>
      <c r="C56" s="189"/>
      <c r="D56" s="188"/>
      <c r="E56" s="187"/>
      <c r="F56" s="238"/>
      <c r="G56" s="495"/>
      <c r="H56" s="237"/>
    </row>
    <row r="57" spans="1:9" ht="14.25" customHeight="1" x14ac:dyDescent="0.25">
      <c r="A57" s="241" t="s">
        <v>461</v>
      </c>
      <c r="B57" s="224" t="s">
        <v>460</v>
      </c>
      <c r="C57" s="189"/>
      <c r="D57" s="188"/>
      <c r="E57" s="187"/>
      <c r="F57" s="187"/>
      <c r="G57" s="198"/>
      <c r="H57" s="186"/>
    </row>
    <row r="58" spans="1:9" ht="14.25" customHeight="1" x14ac:dyDescent="0.25">
      <c r="A58" s="241" t="s">
        <v>459</v>
      </c>
      <c r="B58" s="224" t="s">
        <v>458</v>
      </c>
      <c r="C58" s="189"/>
      <c r="D58" s="188"/>
      <c r="E58" s="187"/>
      <c r="F58" s="187"/>
      <c r="G58" s="198"/>
      <c r="H58" s="186"/>
    </row>
    <row r="59" spans="1:9" ht="14.25" customHeight="1" x14ac:dyDescent="0.25">
      <c r="A59" s="241" t="s">
        <v>457</v>
      </c>
      <c r="B59" s="224" t="s">
        <v>456</v>
      </c>
      <c r="C59" s="189" t="s">
        <v>438</v>
      </c>
      <c r="D59" s="235">
        <v>2</v>
      </c>
      <c r="E59" s="187">
        <v>3023.94</v>
      </c>
      <c r="F59" s="187">
        <v>3023.94</v>
      </c>
      <c r="G59" s="198" t="s">
        <v>341</v>
      </c>
      <c r="H59" s="186" t="s">
        <v>340</v>
      </c>
      <c r="I59" s="231"/>
    </row>
    <row r="60" spans="1:9" ht="14.25" customHeight="1" x14ac:dyDescent="0.25">
      <c r="A60" s="241" t="s">
        <v>455</v>
      </c>
      <c r="B60" s="224" t="s">
        <v>454</v>
      </c>
      <c r="C60" s="189"/>
      <c r="D60" s="235"/>
      <c r="E60" s="187"/>
      <c r="F60" s="187"/>
      <c r="G60" s="198"/>
      <c r="H60" s="186"/>
    </row>
    <row r="61" spans="1:9" ht="14.25" customHeight="1" x14ac:dyDescent="0.25">
      <c r="A61" s="241" t="s">
        <v>453</v>
      </c>
      <c r="B61" s="224" t="s">
        <v>452</v>
      </c>
      <c r="C61" s="189"/>
      <c r="D61" s="235"/>
      <c r="E61" s="187"/>
      <c r="F61" s="187"/>
      <c r="G61" s="198"/>
      <c r="H61" s="186"/>
    </row>
    <row r="62" spans="1:9" ht="14.25" customHeight="1" x14ac:dyDescent="0.25">
      <c r="A62" s="241" t="s">
        <v>451</v>
      </c>
      <c r="B62" s="224" t="s">
        <v>450</v>
      </c>
      <c r="C62" s="189"/>
      <c r="D62" s="235"/>
      <c r="E62" s="187"/>
      <c r="F62" s="187"/>
      <c r="G62" s="198"/>
      <c r="H62" s="186"/>
    </row>
    <row r="63" spans="1:9" ht="14.25" customHeight="1" x14ac:dyDescent="0.25">
      <c r="A63" s="241" t="s">
        <v>449</v>
      </c>
      <c r="B63" s="224" t="s">
        <v>448</v>
      </c>
      <c r="C63" s="235" t="s">
        <v>447</v>
      </c>
      <c r="D63" s="242">
        <v>7</v>
      </c>
      <c r="E63" s="187">
        <v>3350.23</v>
      </c>
      <c r="F63" s="187">
        <v>3046.63</v>
      </c>
      <c r="G63" s="198" t="s">
        <v>341</v>
      </c>
      <c r="H63" s="186" t="s">
        <v>340</v>
      </c>
    </row>
    <row r="64" spans="1:9" ht="14.25" customHeight="1" x14ac:dyDescent="0.25">
      <c r="A64" s="241" t="s">
        <v>446</v>
      </c>
      <c r="B64" s="224" t="s">
        <v>445</v>
      </c>
      <c r="C64" s="189"/>
      <c r="D64" s="235"/>
      <c r="E64" s="187"/>
      <c r="F64" s="187"/>
      <c r="G64" s="198"/>
      <c r="H64" s="186"/>
    </row>
    <row r="65" spans="1:9" ht="14.25" customHeight="1" x14ac:dyDescent="0.25">
      <c r="A65" s="241" t="s">
        <v>444</v>
      </c>
      <c r="B65" s="224" t="s">
        <v>443</v>
      </c>
      <c r="C65" s="189"/>
      <c r="D65" s="235"/>
      <c r="E65" s="187"/>
      <c r="F65" s="187"/>
      <c r="G65" s="198"/>
      <c r="H65" s="186"/>
    </row>
    <row r="66" spans="1:9" ht="14.25" customHeight="1" x14ac:dyDescent="0.25">
      <c r="A66" s="241" t="s">
        <v>442</v>
      </c>
      <c r="B66" s="224" t="s">
        <v>441</v>
      </c>
      <c r="C66" s="189"/>
      <c r="D66" s="235"/>
      <c r="E66" s="187"/>
      <c r="F66" s="187"/>
      <c r="G66" s="198"/>
      <c r="H66" s="186"/>
    </row>
    <row r="67" spans="1:9" ht="14.25" customHeight="1" x14ac:dyDescent="0.25">
      <c r="A67" s="241" t="s">
        <v>440</v>
      </c>
      <c r="B67" s="224" t="s">
        <v>439</v>
      </c>
      <c r="C67" s="189" t="s">
        <v>706</v>
      </c>
      <c r="D67" s="235">
        <v>1</v>
      </c>
      <c r="E67" s="187">
        <v>5628.98</v>
      </c>
      <c r="F67" s="187">
        <v>4179.93</v>
      </c>
      <c r="G67" s="198" t="s">
        <v>341</v>
      </c>
      <c r="H67" s="186" t="s">
        <v>340</v>
      </c>
      <c r="I67" s="231"/>
    </row>
    <row r="68" spans="1:9" ht="14.25" customHeight="1" x14ac:dyDescent="0.25">
      <c r="A68" s="241" t="s">
        <v>437</v>
      </c>
      <c r="B68" s="224" t="s">
        <v>436</v>
      </c>
      <c r="C68" s="189"/>
      <c r="D68" s="235"/>
      <c r="E68" s="187"/>
      <c r="F68" s="187"/>
      <c r="G68" s="198"/>
      <c r="H68" s="186"/>
    </row>
    <row r="69" spans="1:9" ht="14.25" customHeight="1" x14ac:dyDescent="0.25">
      <c r="A69" s="241" t="s">
        <v>435</v>
      </c>
      <c r="B69" s="224" t="s">
        <v>434</v>
      </c>
      <c r="C69" s="189"/>
      <c r="D69" s="235"/>
      <c r="E69" s="187"/>
      <c r="F69" s="187"/>
      <c r="G69" s="198"/>
      <c r="H69" s="186"/>
    </row>
    <row r="70" spans="1:9" ht="14.25" customHeight="1" x14ac:dyDescent="0.25">
      <c r="A70" s="241" t="s">
        <v>433</v>
      </c>
      <c r="B70" s="224" t="s">
        <v>322</v>
      </c>
      <c r="C70" s="189" t="s">
        <v>348</v>
      </c>
      <c r="D70" s="235">
        <v>1</v>
      </c>
      <c r="E70" s="187">
        <v>4193.9399999999996</v>
      </c>
      <c r="F70" s="187">
        <v>3536.67</v>
      </c>
      <c r="G70" s="198" t="s">
        <v>341</v>
      </c>
      <c r="H70" s="186" t="s">
        <v>340</v>
      </c>
      <c r="I70" s="231"/>
    </row>
    <row r="71" spans="1:9" ht="14.25" customHeight="1" x14ac:dyDescent="0.25">
      <c r="A71" s="241" t="s">
        <v>432</v>
      </c>
      <c r="B71" s="224" t="s">
        <v>431</v>
      </c>
      <c r="C71" s="189"/>
      <c r="D71" s="235"/>
      <c r="E71" s="187"/>
      <c r="F71" s="187"/>
      <c r="G71" s="198"/>
      <c r="H71" s="186"/>
    </row>
    <row r="72" spans="1:9" ht="14.25" customHeight="1" x14ac:dyDescent="0.25">
      <c r="A72" s="240" t="s">
        <v>430</v>
      </c>
      <c r="B72" s="221" t="s">
        <v>429</v>
      </c>
      <c r="C72" s="195"/>
      <c r="D72" s="239"/>
      <c r="E72" s="193"/>
      <c r="F72" s="193"/>
      <c r="G72" s="192"/>
      <c r="H72" s="220"/>
    </row>
    <row r="73" spans="1:9" ht="14.25" customHeight="1" x14ac:dyDescent="0.25">
      <c r="A73" s="191" t="s">
        <v>428</v>
      </c>
      <c r="B73" s="236" t="s">
        <v>427</v>
      </c>
      <c r="C73" s="189" t="s">
        <v>719</v>
      </c>
      <c r="D73" s="235">
        <v>2</v>
      </c>
      <c r="E73" s="187">
        <v>2902.21</v>
      </c>
      <c r="F73" s="238">
        <v>2598.61</v>
      </c>
      <c r="G73" s="186" t="s">
        <v>341</v>
      </c>
      <c r="H73" s="186" t="s">
        <v>340</v>
      </c>
    </row>
    <row r="74" spans="1:9" ht="14.25" customHeight="1" x14ac:dyDescent="0.25">
      <c r="A74" s="191" t="s">
        <v>426</v>
      </c>
      <c r="B74" s="236" t="s">
        <v>425</v>
      </c>
      <c r="C74" s="189"/>
      <c r="D74" s="235"/>
      <c r="E74" s="187"/>
      <c r="F74" s="187"/>
      <c r="G74" s="198"/>
      <c r="H74" s="186"/>
    </row>
    <row r="75" spans="1:9" ht="14.25" customHeight="1" x14ac:dyDescent="0.25">
      <c r="A75" s="191" t="s">
        <v>424</v>
      </c>
      <c r="B75" s="236" t="s">
        <v>423</v>
      </c>
      <c r="C75" s="189"/>
      <c r="D75" s="235"/>
      <c r="E75" s="187"/>
      <c r="F75" s="187"/>
      <c r="G75" s="198"/>
      <c r="H75" s="186"/>
    </row>
    <row r="76" spans="1:9" ht="14.25" customHeight="1" x14ac:dyDescent="0.25">
      <c r="A76" s="191" t="s">
        <v>422</v>
      </c>
      <c r="B76" s="236" t="s">
        <v>421</v>
      </c>
      <c r="C76" s="189"/>
      <c r="D76" s="235"/>
      <c r="E76" s="187"/>
      <c r="F76" s="187"/>
      <c r="G76" s="198"/>
      <c r="H76" s="186"/>
    </row>
    <row r="77" spans="1:9" ht="14.25" customHeight="1" x14ac:dyDescent="0.25">
      <c r="A77" s="191" t="s">
        <v>693</v>
      </c>
      <c r="B77" s="219" t="s">
        <v>692</v>
      </c>
      <c r="C77" s="189" t="s">
        <v>348</v>
      </c>
      <c r="D77" s="188">
        <v>1</v>
      </c>
      <c r="E77" s="187">
        <v>4519.34</v>
      </c>
      <c r="F77" s="187">
        <v>4519.34</v>
      </c>
      <c r="G77" s="198" t="s">
        <v>341</v>
      </c>
      <c r="H77" s="186" t="s">
        <v>340</v>
      </c>
    </row>
    <row r="78" spans="1:9" ht="8.25" customHeight="1" x14ac:dyDescent="0.25">
      <c r="B78" s="234"/>
      <c r="C78" s="233"/>
      <c r="D78" s="233"/>
      <c r="E78" s="233"/>
      <c r="F78" s="233"/>
      <c r="G78" s="233"/>
    </row>
    <row r="79" spans="1:9" ht="14.25" customHeight="1" x14ac:dyDescent="0.25">
      <c r="A79" s="584" t="s">
        <v>420</v>
      </c>
      <c r="B79" s="584"/>
      <c r="C79" s="584"/>
      <c r="D79" s="584"/>
      <c r="E79" s="584"/>
      <c r="F79" s="584"/>
      <c r="G79" s="584"/>
      <c r="H79" s="584"/>
    </row>
    <row r="80" spans="1:9" ht="14.25" customHeight="1" x14ac:dyDescent="0.25">
      <c r="A80" s="200" t="s">
        <v>419</v>
      </c>
      <c r="B80" s="230" t="s">
        <v>418</v>
      </c>
      <c r="C80" s="189"/>
      <c r="D80" s="188"/>
      <c r="E80" s="187"/>
      <c r="F80" s="187"/>
      <c r="G80" s="198"/>
      <c r="H80" s="186"/>
    </row>
    <row r="81" spans="1:9" ht="14.25" customHeight="1" x14ac:dyDescent="0.25">
      <c r="A81" s="200" t="s">
        <v>417</v>
      </c>
      <c r="B81" s="230" t="s">
        <v>416</v>
      </c>
      <c r="C81" s="189" t="s">
        <v>348</v>
      </c>
      <c r="D81" s="232">
        <v>1</v>
      </c>
      <c r="E81" s="187">
        <v>2167.83</v>
      </c>
      <c r="F81" s="187">
        <v>2167.83</v>
      </c>
      <c r="G81" s="198" t="s">
        <v>341</v>
      </c>
      <c r="H81" s="186" t="s">
        <v>340</v>
      </c>
    </row>
    <row r="82" spans="1:9" ht="14.25" customHeight="1" x14ac:dyDescent="0.25">
      <c r="A82" s="200" t="s">
        <v>415</v>
      </c>
      <c r="B82" s="230" t="s">
        <v>414</v>
      </c>
      <c r="C82" s="189"/>
      <c r="D82" s="188"/>
      <c r="E82" s="187"/>
      <c r="F82" s="187"/>
      <c r="G82" s="198"/>
      <c r="H82" s="186"/>
    </row>
    <row r="83" spans="1:9" ht="14.25" customHeight="1" x14ac:dyDescent="0.25">
      <c r="A83" s="200" t="s">
        <v>413</v>
      </c>
      <c r="B83" s="230" t="s">
        <v>709</v>
      </c>
      <c r="C83" s="189" t="s">
        <v>348</v>
      </c>
      <c r="D83" s="232">
        <v>1</v>
      </c>
      <c r="E83" s="187">
        <v>2582.48</v>
      </c>
      <c r="F83" s="187">
        <v>2582.48</v>
      </c>
      <c r="G83" s="198" t="s">
        <v>341</v>
      </c>
      <c r="H83" s="186" t="s">
        <v>340</v>
      </c>
      <c r="I83" s="231"/>
    </row>
    <row r="84" spans="1:9" ht="14.25" customHeight="1" x14ac:dyDescent="0.25">
      <c r="A84" s="200"/>
      <c r="B84" s="230" t="s">
        <v>710</v>
      </c>
      <c r="C84" s="189"/>
      <c r="D84" s="232"/>
      <c r="E84" s="187"/>
      <c r="F84" s="187"/>
      <c r="G84" s="198"/>
      <c r="H84" s="186"/>
      <c r="I84" s="231"/>
    </row>
    <row r="85" spans="1:9" ht="14.25" customHeight="1" x14ac:dyDescent="0.25">
      <c r="A85" s="200" t="s">
        <v>412</v>
      </c>
      <c r="B85" s="230" t="s">
        <v>411</v>
      </c>
      <c r="C85" s="189"/>
      <c r="D85" s="188"/>
      <c r="E85" s="187"/>
      <c r="F85" s="187"/>
      <c r="G85" s="198"/>
      <c r="H85" s="186"/>
    </row>
    <row r="86" spans="1:9" ht="14.25" customHeight="1" x14ac:dyDescent="0.25">
      <c r="A86" s="200" t="s">
        <v>410</v>
      </c>
      <c r="B86" s="230" t="s">
        <v>409</v>
      </c>
      <c r="C86" s="189"/>
      <c r="D86" s="188"/>
      <c r="E86" s="187"/>
      <c r="F86" s="187"/>
      <c r="G86" s="198"/>
      <c r="H86" s="186"/>
    </row>
    <row r="87" spans="1:9" ht="14.25" customHeight="1" x14ac:dyDescent="0.25">
      <c r="A87" s="200" t="s">
        <v>408</v>
      </c>
      <c r="B87" s="230" t="s">
        <v>407</v>
      </c>
      <c r="C87" s="189" t="s">
        <v>348</v>
      </c>
      <c r="D87" s="188">
        <v>5</v>
      </c>
      <c r="E87" s="187">
        <v>1882.32</v>
      </c>
      <c r="F87" s="187">
        <v>1578.72</v>
      </c>
      <c r="G87" s="198" t="s">
        <v>341</v>
      </c>
      <c r="H87" s="186" t="s">
        <v>340</v>
      </c>
      <c r="I87" s="231"/>
    </row>
    <row r="88" spans="1:9" ht="14.25" customHeight="1" x14ac:dyDescent="0.25">
      <c r="A88" s="200" t="s">
        <v>406</v>
      </c>
      <c r="B88" s="229" t="s">
        <v>331</v>
      </c>
      <c r="C88" s="189" t="s">
        <v>348</v>
      </c>
      <c r="D88" s="188">
        <v>1</v>
      </c>
      <c r="E88" s="187">
        <v>1595.97</v>
      </c>
      <c r="F88" s="187">
        <v>1595.97</v>
      </c>
      <c r="G88" s="198" t="s">
        <v>341</v>
      </c>
      <c r="H88" s="186" t="s">
        <v>340</v>
      </c>
    </row>
    <row r="89" spans="1:9" ht="14.25" customHeight="1" x14ac:dyDescent="0.25">
      <c r="A89" s="200" t="s">
        <v>405</v>
      </c>
      <c r="B89" s="229" t="s">
        <v>404</v>
      </c>
      <c r="C89" s="189"/>
      <c r="D89" s="188"/>
      <c r="E89" s="187"/>
      <c r="F89" s="187"/>
      <c r="G89" s="198"/>
      <c r="H89" s="186"/>
    </row>
    <row r="90" spans="1:9" ht="14.25" customHeight="1" x14ac:dyDescent="0.25">
      <c r="A90" s="200" t="s">
        <v>403</v>
      </c>
      <c r="B90" s="229" t="s">
        <v>402</v>
      </c>
      <c r="C90" s="189"/>
      <c r="D90" s="188"/>
      <c r="E90" s="187"/>
      <c r="F90" s="187"/>
      <c r="G90" s="198"/>
      <c r="H90" s="186"/>
    </row>
    <row r="91" spans="1:9" ht="14.25" customHeight="1" x14ac:dyDescent="0.25">
      <c r="A91" s="200" t="s">
        <v>401</v>
      </c>
      <c r="B91" s="229" t="s">
        <v>400</v>
      </c>
      <c r="C91" s="189" t="s">
        <v>348</v>
      </c>
      <c r="D91" s="188">
        <v>4</v>
      </c>
      <c r="E91" s="187">
        <v>1595.97</v>
      </c>
      <c r="F91" s="187">
        <v>1595.97</v>
      </c>
      <c r="G91" s="198" t="s">
        <v>341</v>
      </c>
      <c r="H91" s="186" t="s">
        <v>340</v>
      </c>
      <c r="I91" s="231"/>
    </row>
    <row r="92" spans="1:9" ht="14.25" customHeight="1" x14ac:dyDescent="0.25">
      <c r="A92" s="200" t="s">
        <v>399</v>
      </c>
      <c r="B92" s="229" t="s">
        <v>398</v>
      </c>
      <c r="C92" s="189"/>
      <c r="D92" s="188"/>
      <c r="E92" s="187"/>
      <c r="F92" s="187"/>
      <c r="G92" s="198"/>
      <c r="H92" s="186"/>
    </row>
    <row r="93" spans="1:9" ht="14.25" customHeight="1" x14ac:dyDescent="0.25">
      <c r="A93" s="200" t="s">
        <v>397</v>
      </c>
      <c r="B93" s="229" t="s">
        <v>396</v>
      </c>
      <c r="C93" s="189"/>
      <c r="D93" s="188"/>
      <c r="E93" s="187"/>
      <c r="F93" s="187"/>
      <c r="G93" s="198"/>
      <c r="H93" s="186"/>
    </row>
    <row r="94" spans="1:9" ht="14.25" customHeight="1" x14ac:dyDescent="0.25">
      <c r="A94" s="200" t="s">
        <v>395</v>
      </c>
      <c r="B94" s="229" t="s">
        <v>394</v>
      </c>
      <c r="C94" s="189"/>
      <c r="D94" s="188"/>
      <c r="E94" s="187"/>
      <c r="F94" s="187"/>
      <c r="G94" s="198"/>
      <c r="H94" s="186"/>
    </row>
    <row r="95" spans="1:9" ht="14.25" customHeight="1" x14ac:dyDescent="0.25">
      <c r="A95" s="200" t="s">
        <v>393</v>
      </c>
      <c r="B95" s="229" t="s">
        <v>392</v>
      </c>
      <c r="C95" s="189" t="s">
        <v>348</v>
      </c>
      <c r="D95" s="188">
        <v>1</v>
      </c>
      <c r="E95" s="187">
        <v>2431.56</v>
      </c>
      <c r="F95" s="187">
        <v>2127.96</v>
      </c>
      <c r="G95" s="198" t="s">
        <v>341</v>
      </c>
      <c r="H95" s="186" t="s">
        <v>340</v>
      </c>
    </row>
    <row r="96" spans="1:9" ht="14.25" customHeight="1" x14ac:dyDescent="0.25">
      <c r="A96" s="200" t="s">
        <v>391</v>
      </c>
      <c r="B96" s="229" t="s">
        <v>390</v>
      </c>
      <c r="C96" s="189" t="s">
        <v>348</v>
      </c>
      <c r="D96" s="188">
        <v>5</v>
      </c>
      <c r="E96" s="187">
        <v>1882.32</v>
      </c>
      <c r="F96" s="187">
        <v>1578.72</v>
      </c>
      <c r="G96" s="198" t="s">
        <v>341</v>
      </c>
      <c r="H96" s="186" t="s">
        <v>340</v>
      </c>
    </row>
    <row r="97" spans="1:9" ht="14.25" customHeight="1" x14ac:dyDescent="0.25">
      <c r="A97" s="200" t="s">
        <v>389</v>
      </c>
      <c r="B97" s="229" t="s">
        <v>388</v>
      </c>
      <c r="C97" s="189" t="s">
        <v>348</v>
      </c>
      <c r="D97" s="188">
        <v>2</v>
      </c>
      <c r="E97" s="187">
        <v>1887.95</v>
      </c>
      <c r="F97" s="187">
        <v>1584.35</v>
      </c>
      <c r="G97" s="198" t="s">
        <v>341</v>
      </c>
      <c r="H97" s="186" t="s">
        <v>340</v>
      </c>
    </row>
    <row r="98" spans="1:9" ht="14.25" customHeight="1" x14ac:dyDescent="0.25">
      <c r="A98" s="200" t="s">
        <v>387</v>
      </c>
      <c r="B98" s="229" t="s">
        <v>386</v>
      </c>
      <c r="C98" s="189"/>
      <c r="D98" s="188"/>
      <c r="E98" s="187"/>
      <c r="F98" s="187"/>
      <c r="G98" s="198"/>
      <c r="H98" s="186"/>
    </row>
    <row r="99" spans="1:9" ht="14.25" customHeight="1" x14ac:dyDescent="0.25">
      <c r="A99" s="200" t="s">
        <v>385</v>
      </c>
      <c r="B99" s="229" t="s">
        <v>384</v>
      </c>
      <c r="C99" s="189"/>
      <c r="D99" s="188"/>
      <c r="E99" s="187"/>
      <c r="F99" s="187"/>
      <c r="G99" s="198"/>
      <c r="H99" s="186"/>
    </row>
    <row r="100" spans="1:9" ht="14.25" customHeight="1" x14ac:dyDescent="0.25">
      <c r="A100" s="200" t="s">
        <v>383</v>
      </c>
      <c r="B100" s="229" t="s">
        <v>382</v>
      </c>
      <c r="C100" s="189"/>
      <c r="D100" s="188"/>
      <c r="E100" s="187"/>
      <c r="F100" s="187"/>
      <c r="G100" s="198"/>
      <c r="H100" s="186"/>
    </row>
    <row r="101" spans="1:9" ht="14.25" customHeight="1" x14ac:dyDescent="0.25">
      <c r="A101" s="200" t="s">
        <v>381</v>
      </c>
      <c r="B101" s="229" t="s">
        <v>380</v>
      </c>
      <c r="C101" s="189"/>
      <c r="D101" s="188"/>
      <c r="E101" s="187"/>
      <c r="F101" s="187"/>
      <c r="G101" s="198"/>
      <c r="H101" s="186"/>
    </row>
    <row r="102" spans="1:9" ht="14.25" customHeight="1" x14ac:dyDescent="0.25">
      <c r="A102" s="200" t="s">
        <v>379</v>
      </c>
      <c r="B102" s="229" t="s">
        <v>378</v>
      </c>
      <c r="C102" s="189"/>
      <c r="D102" s="188"/>
      <c r="E102" s="187"/>
      <c r="F102" s="187"/>
      <c r="G102" s="198"/>
      <c r="H102" s="186"/>
    </row>
    <row r="103" spans="1:9" ht="14.25" customHeight="1" x14ac:dyDescent="0.25">
      <c r="A103" s="200" t="s">
        <v>377</v>
      </c>
      <c r="B103" s="229" t="s">
        <v>376</v>
      </c>
      <c r="C103" s="189"/>
      <c r="D103" s="188"/>
      <c r="E103" s="187"/>
      <c r="F103" s="187"/>
      <c r="G103" s="198"/>
      <c r="H103" s="186"/>
    </row>
    <row r="104" spans="1:9" ht="14.25" customHeight="1" x14ac:dyDescent="0.25">
      <c r="A104" s="200" t="s">
        <v>375</v>
      </c>
      <c r="B104" s="229" t="s">
        <v>374</v>
      </c>
      <c r="C104" s="189" t="s">
        <v>348</v>
      </c>
      <c r="D104" s="188">
        <v>2</v>
      </c>
      <c r="E104" s="187">
        <v>1882.32</v>
      </c>
      <c r="F104" s="187">
        <v>1578.72</v>
      </c>
      <c r="G104" s="198" t="s">
        <v>341</v>
      </c>
      <c r="H104" s="186" t="s">
        <v>340</v>
      </c>
    </row>
    <row r="105" spans="1:9" ht="14.25" customHeight="1" x14ac:dyDescent="0.25">
      <c r="A105" s="200" t="s">
        <v>373</v>
      </c>
      <c r="B105" s="229" t="s">
        <v>372</v>
      </c>
      <c r="C105" s="189" t="s">
        <v>348</v>
      </c>
      <c r="D105" s="188">
        <v>1</v>
      </c>
      <c r="E105" s="187">
        <v>2165.56</v>
      </c>
      <c r="F105" s="187">
        <v>1861.96</v>
      </c>
      <c r="G105" s="198" t="s">
        <v>341</v>
      </c>
      <c r="H105" s="186" t="s">
        <v>340</v>
      </c>
    </row>
    <row r="106" spans="1:9" ht="14.25" customHeight="1" x14ac:dyDescent="0.25">
      <c r="A106" s="200" t="s">
        <v>371</v>
      </c>
      <c r="B106" s="229" t="s">
        <v>370</v>
      </c>
      <c r="C106" s="189"/>
      <c r="D106" s="188"/>
      <c r="E106" s="187"/>
      <c r="F106" s="187"/>
      <c r="G106" s="198"/>
      <c r="H106" s="186"/>
    </row>
    <row r="107" spans="1:9" ht="14.25" customHeight="1" x14ac:dyDescent="0.25">
      <c r="A107" s="200" t="s">
        <v>369</v>
      </c>
      <c r="B107" s="229" t="s">
        <v>368</v>
      </c>
      <c r="C107" s="189" t="s">
        <v>348</v>
      </c>
      <c r="D107" s="188">
        <v>4</v>
      </c>
      <c r="E107" s="187">
        <v>1882.32</v>
      </c>
      <c r="F107" s="187">
        <v>1578.72</v>
      </c>
      <c r="G107" s="198" t="s">
        <v>341</v>
      </c>
      <c r="H107" s="186" t="s">
        <v>340</v>
      </c>
      <c r="I107" s="231"/>
    </row>
    <row r="108" spans="1:9" ht="14.25" customHeight="1" x14ac:dyDescent="0.25">
      <c r="A108" s="200" t="s">
        <v>367</v>
      </c>
      <c r="B108" s="229" t="s">
        <v>366</v>
      </c>
      <c r="C108" s="189" t="s">
        <v>348</v>
      </c>
      <c r="D108" s="188">
        <v>4</v>
      </c>
      <c r="E108" s="187">
        <v>1578.72</v>
      </c>
      <c r="F108" s="187">
        <v>1578.72</v>
      </c>
      <c r="G108" s="198" t="s">
        <v>341</v>
      </c>
      <c r="H108" s="186" t="s">
        <v>340</v>
      </c>
    </row>
    <row r="109" spans="1:9" ht="14.25" customHeight="1" x14ac:dyDescent="0.25">
      <c r="A109" s="200" t="s">
        <v>365</v>
      </c>
      <c r="B109" s="229" t="s">
        <v>364</v>
      </c>
      <c r="C109" s="189"/>
      <c r="D109" s="188"/>
      <c r="E109" s="187"/>
      <c r="F109" s="187"/>
      <c r="G109" s="198"/>
      <c r="H109" s="186"/>
    </row>
    <row r="110" spans="1:9" ht="14.25" customHeight="1" x14ac:dyDescent="0.25">
      <c r="A110" s="200" t="s">
        <v>363</v>
      </c>
      <c r="B110" s="229" t="s">
        <v>362</v>
      </c>
      <c r="C110" s="189"/>
      <c r="D110" s="188"/>
      <c r="E110" s="187"/>
      <c r="F110" s="187"/>
      <c r="G110" s="198"/>
      <c r="H110" s="186"/>
    </row>
    <row r="111" spans="1:9" ht="14.25" customHeight="1" x14ac:dyDescent="0.25">
      <c r="A111" s="200" t="s">
        <v>361</v>
      </c>
      <c r="B111" s="229" t="s">
        <v>360</v>
      </c>
      <c r="C111" s="189"/>
      <c r="D111" s="188"/>
      <c r="E111" s="187"/>
      <c r="F111" s="187"/>
      <c r="G111" s="198"/>
      <c r="H111" s="186"/>
    </row>
    <row r="112" spans="1:9" ht="14.25" customHeight="1" x14ac:dyDescent="0.25">
      <c r="A112" s="200" t="s">
        <v>359</v>
      </c>
      <c r="B112" s="229" t="s">
        <v>358</v>
      </c>
      <c r="C112" s="189"/>
      <c r="D112" s="188"/>
      <c r="E112" s="187"/>
      <c r="F112" s="187"/>
      <c r="G112" s="198"/>
      <c r="H112" s="186"/>
    </row>
    <row r="113" spans="1:9" ht="14.25" customHeight="1" x14ac:dyDescent="0.25">
      <c r="A113" s="200" t="s">
        <v>357</v>
      </c>
      <c r="B113" s="229" t="s">
        <v>356</v>
      </c>
      <c r="C113" s="189" t="s">
        <v>355</v>
      </c>
      <c r="D113" s="188">
        <v>20</v>
      </c>
      <c r="E113" s="187">
        <v>1821.6</v>
      </c>
      <c r="F113" s="187">
        <v>1518</v>
      </c>
      <c r="G113" s="198" t="s">
        <v>341</v>
      </c>
      <c r="H113" s="186" t="s">
        <v>340</v>
      </c>
    </row>
    <row r="114" spans="1:9" ht="14.25" customHeight="1" x14ac:dyDescent="0.25">
      <c r="A114" s="200" t="s">
        <v>354</v>
      </c>
      <c r="B114" s="229" t="s">
        <v>353</v>
      </c>
      <c r="C114" s="189"/>
      <c r="D114" s="188"/>
      <c r="E114" s="187"/>
      <c r="F114" s="187"/>
      <c r="G114" s="198"/>
      <c r="H114" s="186"/>
    </row>
    <row r="115" spans="1:9" ht="14.25" customHeight="1" x14ac:dyDescent="0.25">
      <c r="A115" s="200" t="s">
        <v>352</v>
      </c>
      <c r="B115" s="229" t="s">
        <v>351</v>
      </c>
      <c r="C115" s="189"/>
      <c r="D115" s="188"/>
      <c r="E115" s="187"/>
      <c r="F115" s="187"/>
      <c r="G115" s="198"/>
      <c r="H115" s="186"/>
    </row>
    <row r="116" spans="1:9" ht="14.25" customHeight="1" x14ac:dyDescent="0.25">
      <c r="A116" s="200" t="s">
        <v>350</v>
      </c>
      <c r="B116" s="229" t="s">
        <v>349</v>
      </c>
      <c r="C116" s="189" t="s">
        <v>348</v>
      </c>
      <c r="D116" s="188">
        <v>4</v>
      </c>
      <c r="E116" s="187">
        <v>2165.56</v>
      </c>
      <c r="F116" s="187">
        <v>1861.96</v>
      </c>
      <c r="G116" s="198" t="s">
        <v>341</v>
      </c>
      <c r="H116" s="186" t="s">
        <v>340</v>
      </c>
    </row>
    <row r="117" spans="1:9" ht="14.25" customHeight="1" x14ac:dyDescent="0.25">
      <c r="A117" s="200" t="s">
        <v>347</v>
      </c>
      <c r="B117" s="229" t="s">
        <v>346</v>
      </c>
      <c r="C117" s="189"/>
      <c r="D117" s="188"/>
      <c r="E117" s="187"/>
      <c r="F117" s="187"/>
      <c r="G117" s="198"/>
      <c r="H117" s="186"/>
    </row>
    <row r="118" spans="1:9" ht="14.25" customHeight="1" x14ac:dyDescent="0.25">
      <c r="A118" s="200" t="s">
        <v>345</v>
      </c>
      <c r="B118" s="228" t="s">
        <v>343</v>
      </c>
      <c r="C118" s="189" t="s">
        <v>342</v>
      </c>
      <c r="D118" s="188">
        <v>4</v>
      </c>
      <c r="E118" s="187">
        <v>3704.03</v>
      </c>
      <c r="F118" s="187">
        <v>2645.72</v>
      </c>
      <c r="G118" s="198" t="s">
        <v>341</v>
      </c>
      <c r="H118" s="186" t="s">
        <v>340</v>
      </c>
    </row>
    <row r="119" spans="1:9" ht="14.25" customHeight="1" x14ac:dyDescent="0.25">
      <c r="A119" s="200" t="s">
        <v>344</v>
      </c>
      <c r="B119" s="228" t="s">
        <v>720</v>
      </c>
      <c r="C119" s="189"/>
      <c r="D119" s="188"/>
      <c r="E119" s="187"/>
      <c r="F119" s="187"/>
      <c r="G119" s="198"/>
      <c r="H119" s="186"/>
    </row>
    <row r="120" spans="1:9" ht="14.25" customHeight="1" x14ac:dyDescent="0.25">
      <c r="A120" s="200" t="s">
        <v>339</v>
      </c>
      <c r="B120" s="227" t="s">
        <v>338</v>
      </c>
      <c r="C120" s="189"/>
      <c r="D120" s="188"/>
      <c r="E120" s="187"/>
      <c r="F120" s="187"/>
      <c r="G120" s="198"/>
      <c r="H120" s="186"/>
    </row>
    <row r="121" spans="1:9" ht="14.25" customHeight="1" x14ac:dyDescent="0.25">
      <c r="A121" s="200" t="s">
        <v>337</v>
      </c>
      <c r="B121" s="227" t="s">
        <v>336</v>
      </c>
      <c r="C121" s="189"/>
      <c r="D121" s="188"/>
      <c r="E121" s="187"/>
      <c r="F121" s="187"/>
      <c r="G121" s="198"/>
      <c r="H121" s="186"/>
    </row>
    <row r="122" spans="1:9" ht="14.25" customHeight="1" x14ac:dyDescent="0.25">
      <c r="A122" s="197" t="s">
        <v>335</v>
      </c>
      <c r="B122" s="226" t="s">
        <v>334</v>
      </c>
      <c r="C122" s="195"/>
      <c r="D122" s="194"/>
      <c r="E122" s="193"/>
      <c r="F122" s="193"/>
      <c r="G122" s="192"/>
      <c r="H122" s="220"/>
    </row>
    <row r="123" spans="1:9" ht="14.25" customHeight="1" x14ac:dyDescent="0.25">
      <c r="A123" s="191" t="s">
        <v>333</v>
      </c>
      <c r="B123" s="225" t="s">
        <v>331</v>
      </c>
      <c r="C123" s="205"/>
      <c r="D123" s="204"/>
      <c r="E123" s="203"/>
      <c r="F123" s="203"/>
      <c r="G123" s="186"/>
      <c r="H123" s="186"/>
    </row>
    <row r="124" spans="1:9" ht="14.25" customHeight="1" x14ac:dyDescent="0.25">
      <c r="A124" s="191" t="s">
        <v>332</v>
      </c>
      <c r="B124" s="225" t="s">
        <v>331</v>
      </c>
      <c r="C124" s="189"/>
      <c r="D124" s="188"/>
      <c r="E124" s="187"/>
      <c r="F124" s="187"/>
      <c r="G124" s="186"/>
      <c r="H124" s="186"/>
    </row>
    <row r="125" spans="1:9" ht="14.25" customHeight="1" x14ac:dyDescent="0.25">
      <c r="A125" s="191" t="s">
        <v>330</v>
      </c>
      <c r="B125" s="219" t="s">
        <v>329</v>
      </c>
      <c r="C125" s="189"/>
      <c r="D125" s="188"/>
      <c r="E125" s="187"/>
      <c r="F125" s="187"/>
      <c r="G125" s="186"/>
      <c r="H125" s="186"/>
    </row>
    <row r="126" spans="1:9" ht="14.25" customHeight="1" x14ac:dyDescent="0.25">
      <c r="A126" s="191" t="s">
        <v>328</v>
      </c>
      <c r="B126" s="219" t="s">
        <v>327</v>
      </c>
      <c r="C126" s="189"/>
      <c r="D126" s="188"/>
      <c r="E126" s="187"/>
      <c r="F126" s="187"/>
      <c r="G126" s="186"/>
      <c r="H126" s="186"/>
    </row>
    <row r="127" spans="1:9" ht="14.25" customHeight="1" x14ac:dyDescent="0.25">
      <c r="A127" s="191" t="s">
        <v>326</v>
      </c>
      <c r="B127" s="219" t="s">
        <v>325</v>
      </c>
      <c r="C127" s="189"/>
      <c r="D127" s="188"/>
      <c r="E127" s="187"/>
      <c r="F127" s="187"/>
      <c r="G127" s="198"/>
      <c r="H127" s="198"/>
      <c r="I127" s="223"/>
    </row>
    <row r="128" spans="1:9" ht="14.25" customHeight="1" x14ac:dyDescent="0.25">
      <c r="A128" s="191" t="s">
        <v>717</v>
      </c>
      <c r="B128" s="219" t="s">
        <v>718</v>
      </c>
      <c r="C128" s="189" t="s">
        <v>348</v>
      </c>
      <c r="D128" s="188">
        <v>1</v>
      </c>
      <c r="E128" s="187">
        <v>2912</v>
      </c>
      <c r="F128" s="187">
        <v>2912</v>
      </c>
      <c r="G128" s="186" t="s">
        <v>341</v>
      </c>
      <c r="H128" s="186" t="s">
        <v>340</v>
      </c>
      <c r="I128" s="223"/>
    </row>
    <row r="129" spans="1:11" ht="14.25" customHeight="1" x14ac:dyDescent="0.25">
      <c r="A129" s="191" t="s">
        <v>729</v>
      </c>
      <c r="B129" s="219" t="s">
        <v>731</v>
      </c>
      <c r="C129" s="189" t="s">
        <v>730</v>
      </c>
      <c r="D129" s="188">
        <v>2</v>
      </c>
      <c r="E129" s="187">
        <v>741.51</v>
      </c>
      <c r="F129" s="187">
        <v>741.51</v>
      </c>
      <c r="G129" s="186" t="s">
        <v>341</v>
      </c>
      <c r="H129" s="186" t="s">
        <v>340</v>
      </c>
    </row>
    <row r="130" spans="1:11" x14ac:dyDescent="0.25">
      <c r="B130" s="218"/>
      <c r="C130" s="217"/>
      <c r="D130" s="217"/>
      <c r="E130" s="217"/>
      <c r="F130" s="216"/>
      <c r="G130" s="216"/>
    </row>
    <row r="131" spans="1:11" ht="14.25" customHeight="1" x14ac:dyDescent="0.25">
      <c r="A131" s="584" t="s">
        <v>324</v>
      </c>
      <c r="B131" s="584"/>
      <c r="C131" s="584"/>
      <c r="D131" s="584"/>
      <c r="E131" s="584"/>
      <c r="F131" s="584"/>
      <c r="G131" s="584"/>
      <c r="H131" s="584"/>
    </row>
    <row r="132" spans="1:11" ht="14.25" customHeight="1" x14ac:dyDescent="0.25">
      <c r="A132" s="200" t="s">
        <v>323</v>
      </c>
      <c r="B132" s="206" t="s">
        <v>322</v>
      </c>
      <c r="C132" s="189"/>
      <c r="D132" s="188">
        <v>0</v>
      </c>
      <c r="E132" s="187"/>
      <c r="F132" s="187"/>
      <c r="G132" s="198"/>
      <c r="H132" s="186"/>
    </row>
    <row r="133" spans="1:11" ht="14.25" customHeight="1" x14ac:dyDescent="0.25">
      <c r="A133" s="200" t="s">
        <v>321</v>
      </c>
      <c r="B133" s="201" t="s">
        <v>320</v>
      </c>
      <c r="C133" s="189"/>
      <c r="D133" s="188">
        <v>0</v>
      </c>
      <c r="E133" s="187"/>
      <c r="F133" s="187"/>
      <c r="G133" s="198"/>
      <c r="H133" s="186"/>
    </row>
    <row r="134" spans="1:11" ht="14.25" customHeight="1" x14ac:dyDescent="0.25">
      <c r="A134" s="200" t="s">
        <v>319</v>
      </c>
      <c r="B134" s="201" t="s">
        <v>318</v>
      </c>
      <c r="C134" s="189"/>
      <c r="D134" s="188">
        <v>0</v>
      </c>
      <c r="E134" s="187"/>
      <c r="F134" s="187"/>
      <c r="G134" s="198"/>
      <c r="H134" s="186"/>
    </row>
    <row r="135" spans="1:11" ht="14.25" customHeight="1" x14ac:dyDescent="0.25">
      <c r="A135" s="200" t="s">
        <v>317</v>
      </c>
      <c r="B135" s="202" t="s">
        <v>316</v>
      </c>
      <c r="C135" s="189"/>
      <c r="D135" s="188">
        <v>0</v>
      </c>
      <c r="E135" s="187"/>
      <c r="F135" s="187"/>
      <c r="G135" s="198"/>
      <c r="H135" s="186"/>
    </row>
    <row r="136" spans="1:11" ht="14.25" customHeight="1" x14ac:dyDescent="0.25">
      <c r="A136" s="200" t="s">
        <v>315</v>
      </c>
      <c r="B136" s="224" t="s">
        <v>314</v>
      </c>
      <c r="C136" s="189"/>
      <c r="D136" s="188">
        <v>0</v>
      </c>
      <c r="E136" s="187"/>
      <c r="F136" s="187"/>
      <c r="G136" s="198"/>
      <c r="H136" s="186"/>
      <c r="I136" s="223"/>
      <c r="J136" s="223"/>
      <c r="K136" s="222"/>
    </row>
    <row r="137" spans="1:11" ht="14.25" customHeight="1" x14ac:dyDescent="0.25">
      <c r="A137" s="200" t="s">
        <v>313</v>
      </c>
      <c r="B137" s="224" t="s">
        <v>312</v>
      </c>
      <c r="C137" s="189"/>
      <c r="D137" s="188">
        <v>0</v>
      </c>
      <c r="E137" s="187"/>
      <c r="F137" s="187"/>
      <c r="G137" s="198"/>
      <c r="H137" s="186"/>
      <c r="I137" s="223"/>
      <c r="J137" s="223"/>
      <c r="K137" s="222"/>
    </row>
    <row r="138" spans="1:11" ht="14.25" customHeight="1" x14ac:dyDescent="0.25">
      <c r="A138" s="197" t="s">
        <v>311</v>
      </c>
      <c r="B138" s="221" t="s">
        <v>310</v>
      </c>
      <c r="C138" s="195"/>
      <c r="D138" s="194">
        <v>0</v>
      </c>
      <c r="E138" s="193"/>
      <c r="F138" s="485"/>
      <c r="G138" s="198"/>
      <c r="H138" s="198"/>
    </row>
    <row r="139" spans="1:11" ht="14.25" customHeight="1" x14ac:dyDescent="0.25">
      <c r="A139" s="191" t="s">
        <v>695</v>
      </c>
      <c r="B139" s="219" t="s">
        <v>696</v>
      </c>
      <c r="C139" s="189"/>
      <c r="D139" s="188">
        <v>0</v>
      </c>
      <c r="E139" s="238"/>
      <c r="F139" s="238"/>
      <c r="G139" s="198"/>
      <c r="H139" s="198"/>
    </row>
    <row r="140" spans="1:11" ht="14.25" customHeight="1" x14ac:dyDescent="0.25">
      <c r="A140" s="191" t="s">
        <v>713</v>
      </c>
      <c r="B140" s="219" t="s">
        <v>702</v>
      </c>
      <c r="C140" s="189"/>
      <c r="D140" s="188">
        <v>0</v>
      </c>
      <c r="E140" s="187"/>
      <c r="F140" s="187"/>
      <c r="G140" s="186"/>
      <c r="H140" s="198"/>
    </row>
    <row r="141" spans="1:11" ht="14.25" customHeight="1" x14ac:dyDescent="0.25">
      <c r="A141" s="191"/>
      <c r="B141" s="219"/>
      <c r="C141" s="189"/>
      <c r="D141" s="188"/>
      <c r="E141" s="187"/>
      <c r="F141" s="187"/>
      <c r="G141" s="186"/>
      <c r="H141" s="198"/>
    </row>
    <row r="142" spans="1:11" ht="14.25" customHeight="1" x14ac:dyDescent="0.25">
      <c r="A142" s="191"/>
      <c r="B142" s="219"/>
      <c r="C142" s="189"/>
      <c r="D142" s="188"/>
      <c r="E142" s="187"/>
      <c r="F142" s="187"/>
      <c r="G142" s="186"/>
      <c r="H142" s="186"/>
    </row>
    <row r="143" spans="1:11" x14ac:dyDescent="0.25">
      <c r="B143" s="218"/>
      <c r="C143" s="217"/>
      <c r="D143" s="217"/>
      <c r="E143" s="217"/>
      <c r="F143" s="216"/>
      <c r="G143" s="216"/>
    </row>
    <row r="144" spans="1:11" s="214" customFormat="1" ht="15" customHeight="1" x14ac:dyDescent="0.25">
      <c r="A144" s="593" t="s">
        <v>309</v>
      </c>
      <c r="B144" s="593"/>
      <c r="C144" s="593"/>
      <c r="D144" s="185">
        <f>SUM(D49:D50)+SUM(D56:D77)+SUM(D80:D129)</f>
        <v>78</v>
      </c>
      <c r="E144" s="215"/>
    </row>
    <row r="145" spans="1:10" x14ac:dyDescent="0.25">
      <c r="B145" s="212"/>
      <c r="C145" s="213"/>
      <c r="D145" s="212"/>
      <c r="E145" s="212"/>
      <c r="F145" s="211"/>
      <c r="G145" s="211"/>
      <c r="H145" s="210"/>
      <c r="I145" s="181"/>
      <c r="J145" s="181"/>
    </row>
    <row r="147" spans="1:10" ht="25.5" x14ac:dyDescent="0.25">
      <c r="A147" s="209" t="s">
        <v>34</v>
      </c>
      <c r="B147" s="209" t="s">
        <v>308</v>
      </c>
      <c r="C147" s="209" t="s">
        <v>307</v>
      </c>
      <c r="D147" s="209" t="s">
        <v>306</v>
      </c>
      <c r="E147" s="209" t="s">
        <v>305</v>
      </c>
      <c r="F147" s="209" t="s">
        <v>304</v>
      </c>
      <c r="G147" s="209" t="s">
        <v>303</v>
      </c>
      <c r="H147" s="209" t="s">
        <v>302</v>
      </c>
    </row>
    <row r="148" spans="1:10" ht="6" customHeight="1" x14ac:dyDescent="0.25"/>
    <row r="149" spans="1:10" s="208" customFormat="1" ht="14.25" customHeight="1" x14ac:dyDescent="0.25">
      <c r="A149" s="584" t="s">
        <v>301</v>
      </c>
      <c r="B149" s="584"/>
      <c r="C149" s="584"/>
      <c r="D149" s="584"/>
      <c r="E149" s="584"/>
      <c r="F149" s="584"/>
      <c r="G149" s="584"/>
      <c r="H149" s="584"/>
    </row>
    <row r="150" spans="1:10" ht="14.25" customHeight="1" x14ac:dyDescent="0.25">
      <c r="A150" s="200" t="s">
        <v>300</v>
      </c>
      <c r="B150" s="201" t="s">
        <v>296</v>
      </c>
      <c r="C150" s="189"/>
      <c r="D150" s="188"/>
      <c r="E150" s="187"/>
      <c r="F150" s="187"/>
      <c r="G150" s="198"/>
      <c r="H150" s="198"/>
    </row>
    <row r="151" spans="1:10" ht="14.25" customHeight="1" x14ac:dyDescent="0.25">
      <c r="A151" s="200" t="s">
        <v>299</v>
      </c>
      <c r="B151" s="201" t="s">
        <v>296</v>
      </c>
      <c r="C151" s="189"/>
      <c r="D151" s="188"/>
      <c r="E151" s="187"/>
      <c r="F151" s="187"/>
      <c r="G151" s="198"/>
      <c r="H151" s="198"/>
    </row>
    <row r="152" spans="1:10" ht="14.25" customHeight="1" x14ac:dyDescent="0.25">
      <c r="A152" s="200" t="s">
        <v>298</v>
      </c>
      <c r="B152" s="201" t="s">
        <v>296</v>
      </c>
      <c r="C152" s="189"/>
      <c r="D152" s="188"/>
      <c r="E152" s="187"/>
      <c r="F152" s="187"/>
      <c r="G152" s="198"/>
      <c r="H152" s="198"/>
    </row>
    <row r="153" spans="1:10" ht="14.25" customHeight="1" x14ac:dyDescent="0.25">
      <c r="A153" s="200" t="s">
        <v>297</v>
      </c>
      <c r="B153" s="201" t="s">
        <v>296</v>
      </c>
      <c r="C153" s="189"/>
      <c r="D153" s="188"/>
      <c r="E153" s="187"/>
      <c r="F153" s="187"/>
      <c r="G153" s="198"/>
      <c r="H153" s="198"/>
    </row>
    <row r="154" spans="1:10" ht="14.25" customHeight="1" x14ac:dyDescent="0.25">
      <c r="A154" s="200" t="s">
        <v>295</v>
      </c>
      <c r="B154" s="201" t="s">
        <v>294</v>
      </c>
      <c r="C154" s="189"/>
      <c r="D154" s="188"/>
      <c r="E154" s="187"/>
      <c r="F154" s="187"/>
      <c r="G154" s="198"/>
      <c r="H154" s="198"/>
    </row>
    <row r="155" spans="1:10" ht="14.25" customHeight="1" x14ac:dyDescent="0.25">
      <c r="A155" s="200" t="s">
        <v>293</v>
      </c>
      <c r="B155" s="201" t="s">
        <v>292</v>
      </c>
      <c r="C155" s="189"/>
      <c r="D155" s="188"/>
      <c r="E155" s="187"/>
      <c r="F155" s="187"/>
      <c r="G155" s="198"/>
      <c r="H155" s="198"/>
    </row>
    <row r="156" spans="1:10" ht="14.25" customHeight="1" x14ac:dyDescent="0.25">
      <c r="A156" s="200" t="s">
        <v>291</v>
      </c>
      <c r="B156" s="201" t="s">
        <v>290</v>
      </c>
      <c r="C156" s="189"/>
      <c r="D156" s="188"/>
      <c r="E156" s="187"/>
      <c r="F156" s="187"/>
      <c r="G156" s="198"/>
      <c r="H156" s="198"/>
    </row>
    <row r="157" spans="1:10" ht="14.25" customHeight="1" x14ac:dyDescent="0.25">
      <c r="A157" s="200" t="s">
        <v>289</v>
      </c>
      <c r="B157" s="201" t="s">
        <v>288</v>
      </c>
      <c r="C157" s="189"/>
      <c r="D157" s="188"/>
      <c r="E157" s="187"/>
      <c r="F157" s="187"/>
      <c r="G157" s="198"/>
      <c r="H157" s="198"/>
    </row>
    <row r="158" spans="1:10" ht="14.25" customHeight="1" x14ac:dyDescent="0.25">
      <c r="A158" s="200" t="s">
        <v>287</v>
      </c>
      <c r="B158" s="201" t="s">
        <v>286</v>
      </c>
      <c r="C158" s="189"/>
      <c r="D158" s="188"/>
      <c r="E158" s="187"/>
      <c r="F158" s="187"/>
      <c r="G158" s="198"/>
      <c r="H158" s="198"/>
    </row>
    <row r="159" spans="1:10" ht="14.25" customHeight="1" x14ac:dyDescent="0.25">
      <c r="A159" s="200" t="s">
        <v>285</v>
      </c>
      <c r="B159" s="207" t="s">
        <v>284</v>
      </c>
      <c r="C159" s="189"/>
      <c r="D159" s="188"/>
      <c r="E159" s="187"/>
      <c r="F159" s="187"/>
      <c r="G159" s="198"/>
      <c r="H159" s="198"/>
    </row>
    <row r="160" spans="1:10" ht="14.25" customHeight="1" x14ac:dyDescent="0.25">
      <c r="A160" s="200" t="s">
        <v>283</v>
      </c>
      <c r="B160" s="206" t="s">
        <v>280</v>
      </c>
      <c r="C160" s="189"/>
      <c r="D160" s="188"/>
      <c r="E160" s="187"/>
      <c r="F160" s="187"/>
      <c r="G160" s="198"/>
      <c r="H160" s="198"/>
    </row>
    <row r="161" spans="1:8" ht="14.25" customHeight="1" x14ac:dyDescent="0.25">
      <c r="A161" s="200" t="s">
        <v>282</v>
      </c>
      <c r="B161" s="206" t="s">
        <v>280</v>
      </c>
      <c r="C161" s="189"/>
      <c r="D161" s="188"/>
      <c r="E161" s="187"/>
      <c r="F161" s="187"/>
      <c r="G161" s="198"/>
      <c r="H161" s="198"/>
    </row>
    <row r="162" spans="1:8" ht="14.25" customHeight="1" x14ac:dyDescent="0.25">
      <c r="A162" s="200" t="s">
        <v>281</v>
      </c>
      <c r="B162" s="206" t="s">
        <v>280</v>
      </c>
      <c r="C162" s="189"/>
      <c r="D162" s="188"/>
      <c r="E162" s="187"/>
      <c r="F162" s="187"/>
      <c r="G162" s="198"/>
      <c r="H162" s="198"/>
    </row>
    <row r="163" spans="1:8" ht="14.25" customHeight="1" x14ac:dyDescent="0.25">
      <c r="A163" s="200" t="s">
        <v>279</v>
      </c>
      <c r="B163" s="206" t="s">
        <v>278</v>
      </c>
      <c r="C163" s="189"/>
      <c r="D163" s="188"/>
      <c r="E163" s="187"/>
      <c r="F163" s="187"/>
      <c r="G163" s="198"/>
      <c r="H163" s="198"/>
    </row>
    <row r="164" spans="1:8" ht="14.25" customHeight="1" x14ac:dyDescent="0.25">
      <c r="A164" s="200" t="s">
        <v>277</v>
      </c>
      <c r="B164" s="206" t="s">
        <v>276</v>
      </c>
      <c r="C164" s="189"/>
      <c r="D164" s="188"/>
      <c r="E164" s="187"/>
      <c r="F164" s="187"/>
      <c r="G164" s="198"/>
      <c r="H164" s="198"/>
    </row>
    <row r="165" spans="1:8" ht="14.25" customHeight="1" x14ac:dyDescent="0.25">
      <c r="A165" s="200" t="s">
        <v>275</v>
      </c>
      <c r="B165" s="206" t="s">
        <v>274</v>
      </c>
      <c r="C165" s="189"/>
      <c r="D165" s="188"/>
      <c r="E165" s="187"/>
      <c r="F165" s="187"/>
      <c r="G165" s="198"/>
      <c r="H165" s="198"/>
    </row>
    <row r="166" spans="1:8" ht="14.25" customHeight="1" x14ac:dyDescent="0.25">
      <c r="A166" s="200" t="s">
        <v>273</v>
      </c>
      <c r="B166" s="201" t="s">
        <v>272</v>
      </c>
      <c r="C166" s="189"/>
      <c r="D166" s="188"/>
      <c r="E166" s="187"/>
      <c r="F166" s="187"/>
      <c r="G166" s="198"/>
      <c r="H166" s="198"/>
    </row>
    <row r="167" spans="1:8" ht="14.25" customHeight="1" x14ac:dyDescent="0.25">
      <c r="A167" s="200" t="s">
        <v>271</v>
      </c>
      <c r="B167" s="201" t="s">
        <v>266</v>
      </c>
      <c r="C167" s="205" t="s">
        <v>270</v>
      </c>
      <c r="D167" s="204">
        <v>22</v>
      </c>
      <c r="E167" s="203">
        <v>1150</v>
      </c>
      <c r="F167" s="203">
        <v>1100</v>
      </c>
      <c r="G167" s="198" t="s">
        <v>269</v>
      </c>
      <c r="H167" s="198" t="s">
        <v>268</v>
      </c>
    </row>
    <row r="168" spans="1:8" ht="14.25" customHeight="1" x14ac:dyDescent="0.25">
      <c r="A168" s="200" t="s">
        <v>267</v>
      </c>
      <c r="B168" s="201" t="s">
        <v>266</v>
      </c>
      <c r="C168" s="189"/>
      <c r="D168" s="188"/>
      <c r="E168" s="187"/>
      <c r="F168" s="187"/>
      <c r="G168" s="198"/>
      <c r="H168" s="198"/>
    </row>
    <row r="169" spans="1:8" ht="14.25" customHeight="1" x14ac:dyDescent="0.25">
      <c r="A169" s="200" t="s">
        <v>265</v>
      </c>
      <c r="B169" s="201" t="s">
        <v>264</v>
      </c>
      <c r="C169" s="189"/>
      <c r="D169" s="188"/>
      <c r="E169" s="187"/>
      <c r="F169" s="187"/>
      <c r="G169" s="198"/>
      <c r="H169" s="198"/>
    </row>
    <row r="170" spans="1:8" ht="14.25" customHeight="1" x14ac:dyDescent="0.25">
      <c r="A170" s="200" t="s">
        <v>263</v>
      </c>
      <c r="B170" s="201" t="s">
        <v>262</v>
      </c>
      <c r="C170" s="189"/>
      <c r="D170" s="188"/>
      <c r="E170" s="187"/>
      <c r="F170" s="187"/>
      <c r="G170" s="198"/>
      <c r="H170" s="198"/>
    </row>
    <row r="171" spans="1:8" ht="14.25" customHeight="1" x14ac:dyDescent="0.25">
      <c r="A171" s="200" t="s">
        <v>261</v>
      </c>
      <c r="B171" s="201" t="s">
        <v>260</v>
      </c>
      <c r="C171" s="189"/>
      <c r="D171" s="188"/>
      <c r="E171" s="187"/>
      <c r="F171" s="187"/>
      <c r="G171" s="198"/>
      <c r="H171" s="198"/>
    </row>
    <row r="172" spans="1:8" ht="14.25" customHeight="1" x14ac:dyDescent="0.25">
      <c r="A172" s="200" t="s">
        <v>259</v>
      </c>
      <c r="B172" s="201" t="s">
        <v>258</v>
      </c>
      <c r="C172" s="189"/>
      <c r="D172" s="188"/>
      <c r="E172" s="187"/>
      <c r="F172" s="187"/>
      <c r="G172" s="198"/>
      <c r="H172" s="198"/>
    </row>
    <row r="173" spans="1:8" ht="14.25" customHeight="1" x14ac:dyDescent="0.25">
      <c r="A173" s="200" t="s">
        <v>257</v>
      </c>
      <c r="B173" s="201" t="s">
        <v>256</v>
      </c>
      <c r="C173" s="189"/>
      <c r="D173" s="188"/>
      <c r="E173" s="187"/>
      <c r="F173" s="187"/>
      <c r="G173" s="198"/>
      <c r="H173" s="198"/>
    </row>
    <row r="174" spans="1:8" ht="14.25" customHeight="1" x14ac:dyDescent="0.25">
      <c r="A174" s="200" t="s">
        <v>255</v>
      </c>
      <c r="B174" s="201" t="s">
        <v>254</v>
      </c>
      <c r="C174" s="189"/>
      <c r="D174" s="188"/>
      <c r="E174" s="187"/>
      <c r="F174" s="187"/>
      <c r="G174" s="198"/>
      <c r="H174" s="198"/>
    </row>
    <row r="175" spans="1:8" ht="14.25" customHeight="1" x14ac:dyDescent="0.25">
      <c r="A175" s="200" t="s">
        <v>253</v>
      </c>
      <c r="B175" s="201" t="s">
        <v>252</v>
      </c>
      <c r="C175" s="189"/>
      <c r="D175" s="188"/>
      <c r="E175" s="187"/>
      <c r="F175" s="187"/>
      <c r="G175" s="198"/>
      <c r="H175" s="198"/>
    </row>
    <row r="176" spans="1:8" ht="14.25" customHeight="1" x14ac:dyDescent="0.25">
      <c r="A176" s="200" t="s">
        <v>251</v>
      </c>
      <c r="B176" s="201" t="s">
        <v>250</v>
      </c>
      <c r="C176" s="189"/>
      <c r="D176" s="188"/>
      <c r="E176" s="187"/>
      <c r="F176" s="187"/>
      <c r="G176" s="198"/>
      <c r="H176" s="198"/>
    </row>
    <row r="177" spans="1:8" ht="14.25" customHeight="1" x14ac:dyDescent="0.25">
      <c r="A177" s="200" t="s">
        <v>249</v>
      </c>
      <c r="B177" s="201" t="s">
        <v>248</v>
      </c>
      <c r="C177" s="189"/>
      <c r="D177" s="188"/>
      <c r="E177" s="187"/>
      <c r="F177" s="187"/>
      <c r="G177" s="198"/>
      <c r="H177" s="198"/>
    </row>
    <row r="178" spans="1:8" ht="14.25" customHeight="1" x14ac:dyDescent="0.25">
      <c r="A178" s="200" t="s">
        <v>247</v>
      </c>
      <c r="B178" s="201" t="s">
        <v>245</v>
      </c>
      <c r="C178" s="189"/>
      <c r="D178" s="188"/>
      <c r="E178" s="187"/>
      <c r="F178" s="187"/>
      <c r="G178" s="198"/>
      <c r="H178" s="198"/>
    </row>
    <row r="179" spans="1:8" ht="14.25" customHeight="1" x14ac:dyDescent="0.25">
      <c r="A179" s="200" t="s">
        <v>246</v>
      </c>
      <c r="B179" s="201" t="s">
        <v>245</v>
      </c>
      <c r="C179" s="189"/>
      <c r="D179" s="188"/>
      <c r="E179" s="187"/>
      <c r="F179" s="187"/>
      <c r="G179" s="198"/>
      <c r="H179" s="198"/>
    </row>
    <row r="180" spans="1:8" ht="14.25" customHeight="1" x14ac:dyDescent="0.25">
      <c r="A180" s="200" t="s">
        <v>244</v>
      </c>
      <c r="B180" s="201" t="s">
        <v>243</v>
      </c>
      <c r="C180" s="189"/>
      <c r="D180" s="188"/>
      <c r="E180" s="187"/>
      <c r="F180" s="187"/>
      <c r="G180" s="198"/>
      <c r="H180" s="198"/>
    </row>
    <row r="181" spans="1:8" ht="14.25" customHeight="1" x14ac:dyDescent="0.25">
      <c r="A181" s="200" t="s">
        <v>242</v>
      </c>
      <c r="B181" s="201" t="s">
        <v>241</v>
      </c>
      <c r="C181" s="189"/>
      <c r="D181" s="188"/>
      <c r="E181" s="187"/>
      <c r="F181" s="187"/>
      <c r="G181" s="198"/>
      <c r="H181" s="198"/>
    </row>
    <row r="182" spans="1:8" ht="14.25" customHeight="1" x14ac:dyDescent="0.25">
      <c r="A182" s="200" t="s">
        <v>240</v>
      </c>
      <c r="B182" s="199" t="s">
        <v>239</v>
      </c>
      <c r="C182" s="189"/>
      <c r="D182" s="188"/>
      <c r="E182" s="187"/>
      <c r="F182" s="187"/>
      <c r="G182" s="198"/>
      <c r="H182" s="198"/>
    </row>
    <row r="183" spans="1:8" ht="14.25" customHeight="1" x14ac:dyDescent="0.25">
      <c r="A183" s="200" t="s">
        <v>238</v>
      </c>
      <c r="B183" s="201" t="s">
        <v>237</v>
      </c>
      <c r="C183" s="189"/>
      <c r="D183" s="188"/>
      <c r="E183" s="187"/>
      <c r="F183" s="187"/>
      <c r="G183" s="198"/>
      <c r="H183" s="198"/>
    </row>
    <row r="184" spans="1:8" ht="14.25" customHeight="1" x14ac:dyDescent="0.25">
      <c r="A184" s="200" t="s">
        <v>236</v>
      </c>
      <c r="B184" s="199" t="s">
        <v>235</v>
      </c>
      <c r="C184" s="189"/>
      <c r="D184" s="188"/>
      <c r="E184" s="187"/>
      <c r="F184" s="187"/>
      <c r="G184" s="198"/>
      <c r="H184" s="198"/>
    </row>
    <row r="185" spans="1:8" ht="14.25" customHeight="1" x14ac:dyDescent="0.25">
      <c r="A185" s="200" t="s">
        <v>234</v>
      </c>
      <c r="B185" s="201" t="s">
        <v>233</v>
      </c>
      <c r="C185" s="189"/>
      <c r="D185" s="188"/>
      <c r="E185" s="187"/>
      <c r="F185" s="187"/>
      <c r="G185" s="198"/>
      <c r="H185" s="198"/>
    </row>
    <row r="186" spans="1:8" ht="14.25" customHeight="1" x14ac:dyDescent="0.25">
      <c r="A186" s="200" t="s">
        <v>232</v>
      </c>
      <c r="B186" s="201" t="s">
        <v>231</v>
      </c>
      <c r="C186" s="189"/>
      <c r="D186" s="188"/>
      <c r="E186" s="187"/>
      <c r="F186" s="187"/>
      <c r="G186" s="198"/>
      <c r="H186" s="198"/>
    </row>
    <row r="187" spans="1:8" ht="14.25" customHeight="1" x14ac:dyDescent="0.25">
      <c r="A187" s="200" t="s">
        <v>230</v>
      </c>
      <c r="B187" s="201" t="s">
        <v>229</v>
      </c>
      <c r="C187" s="189"/>
      <c r="D187" s="188"/>
      <c r="E187" s="187"/>
      <c r="F187" s="187"/>
      <c r="G187" s="198"/>
      <c r="H187" s="198"/>
    </row>
    <row r="188" spans="1:8" ht="14.25" customHeight="1" x14ac:dyDescent="0.25">
      <c r="A188" s="200" t="s">
        <v>228</v>
      </c>
      <c r="B188" s="201" t="s">
        <v>227</v>
      </c>
      <c r="C188" s="189"/>
      <c r="D188" s="188"/>
      <c r="E188" s="187"/>
      <c r="F188" s="187"/>
      <c r="G188" s="198"/>
      <c r="H188" s="198"/>
    </row>
    <row r="189" spans="1:8" ht="14.25" customHeight="1" x14ac:dyDescent="0.25">
      <c r="A189" s="200" t="s">
        <v>226</v>
      </c>
      <c r="B189" s="201" t="s">
        <v>225</v>
      </c>
      <c r="C189" s="189"/>
      <c r="D189" s="188"/>
      <c r="E189" s="187"/>
      <c r="F189" s="187"/>
      <c r="G189" s="198"/>
      <c r="H189" s="198"/>
    </row>
    <row r="190" spans="1:8" ht="14.25" customHeight="1" x14ac:dyDescent="0.25">
      <c r="A190" s="200" t="s">
        <v>224</v>
      </c>
      <c r="B190" s="201" t="s">
        <v>223</v>
      </c>
      <c r="C190" s="205"/>
      <c r="D190" s="204"/>
      <c r="E190" s="203"/>
      <c r="F190" s="203"/>
      <c r="G190" s="198"/>
      <c r="H190" s="198"/>
    </row>
    <row r="191" spans="1:8" ht="14.25" customHeight="1" x14ac:dyDescent="0.25">
      <c r="A191" s="200" t="s">
        <v>222</v>
      </c>
      <c r="B191" s="201" t="s">
        <v>221</v>
      </c>
      <c r="C191" s="189"/>
      <c r="D191" s="188"/>
      <c r="E191" s="187"/>
      <c r="F191" s="187"/>
      <c r="G191" s="198"/>
      <c r="H191" s="198"/>
    </row>
    <row r="192" spans="1:8" ht="14.25" customHeight="1" x14ac:dyDescent="0.25">
      <c r="A192" s="200" t="s">
        <v>220</v>
      </c>
      <c r="B192" s="202" t="s">
        <v>219</v>
      </c>
      <c r="C192" s="189"/>
      <c r="D192" s="188"/>
      <c r="E192" s="187"/>
      <c r="F192" s="187"/>
      <c r="G192" s="198"/>
      <c r="H192" s="198"/>
    </row>
    <row r="193" spans="1:8" ht="14.25" customHeight="1" x14ac:dyDescent="0.25">
      <c r="A193" s="200" t="s">
        <v>218</v>
      </c>
      <c r="B193" s="201" t="s">
        <v>217</v>
      </c>
      <c r="C193" s="189"/>
      <c r="D193" s="188"/>
      <c r="E193" s="187"/>
      <c r="F193" s="187"/>
      <c r="G193" s="198"/>
      <c r="H193" s="198"/>
    </row>
    <row r="194" spans="1:8" ht="14.25" customHeight="1" x14ac:dyDescent="0.25">
      <c r="A194" s="200" t="s">
        <v>216</v>
      </c>
      <c r="B194" s="201" t="s">
        <v>215</v>
      </c>
      <c r="C194" s="189"/>
      <c r="D194" s="188"/>
      <c r="E194" s="187"/>
      <c r="F194" s="187"/>
      <c r="G194" s="198"/>
      <c r="H194" s="198"/>
    </row>
    <row r="195" spans="1:8" ht="14.25" customHeight="1" x14ac:dyDescent="0.25">
      <c r="A195" s="200" t="s">
        <v>214</v>
      </c>
      <c r="B195" s="199" t="s">
        <v>213</v>
      </c>
      <c r="C195" s="189" t="s">
        <v>703</v>
      </c>
      <c r="D195" s="188">
        <v>1</v>
      </c>
      <c r="E195" s="187">
        <v>1500</v>
      </c>
      <c r="F195" s="187">
        <v>1500</v>
      </c>
      <c r="G195" s="198" t="s">
        <v>269</v>
      </c>
      <c r="H195" s="198" t="s">
        <v>268</v>
      </c>
    </row>
    <row r="196" spans="1:8" ht="14.25" customHeight="1" x14ac:dyDescent="0.25">
      <c r="A196" s="197" t="s">
        <v>212</v>
      </c>
      <c r="B196" s="196" t="s">
        <v>211</v>
      </c>
      <c r="C196" s="195"/>
      <c r="D196" s="194"/>
      <c r="E196" s="193"/>
      <c r="F196" s="193"/>
      <c r="G196" s="192"/>
      <c r="H196" s="192"/>
    </row>
    <row r="197" spans="1:8" ht="14.25" customHeight="1" x14ac:dyDescent="0.25">
      <c r="A197" s="191"/>
      <c r="B197" s="190"/>
      <c r="C197" s="189"/>
      <c r="D197" s="188"/>
      <c r="E197" s="187"/>
      <c r="F197" s="187"/>
      <c r="G197" s="186"/>
      <c r="H197" s="186"/>
    </row>
    <row r="198" spans="1:8" ht="14.25" customHeight="1" x14ac:dyDescent="0.25">
      <c r="A198" s="191"/>
      <c r="B198" s="190"/>
      <c r="C198" s="189"/>
      <c r="D198" s="188"/>
      <c r="E198" s="187"/>
      <c r="F198" s="187"/>
      <c r="G198" s="186"/>
      <c r="H198" s="186"/>
    </row>
    <row r="199" spans="1:8" ht="14.25" customHeight="1" x14ac:dyDescent="0.25">
      <c r="A199" s="191"/>
      <c r="B199" s="190"/>
      <c r="C199" s="189"/>
      <c r="D199" s="188"/>
      <c r="E199" s="187"/>
      <c r="F199" s="187"/>
      <c r="G199" s="186"/>
      <c r="H199" s="186"/>
    </row>
    <row r="200" spans="1:8" ht="14.25" customHeight="1" x14ac:dyDescent="0.25">
      <c r="A200" s="191"/>
      <c r="B200" s="190"/>
      <c r="C200" s="189"/>
      <c r="D200" s="188"/>
      <c r="E200" s="187"/>
      <c r="F200" s="187"/>
      <c r="G200" s="186"/>
      <c r="H200" s="186"/>
    </row>
    <row r="201" spans="1:8" ht="14.25" customHeight="1" x14ac:dyDescent="0.25">
      <c r="A201" s="191"/>
      <c r="B201" s="190"/>
      <c r="C201" s="189"/>
      <c r="D201" s="188"/>
      <c r="E201" s="187"/>
      <c r="F201" s="187"/>
      <c r="G201" s="186"/>
      <c r="H201" s="186"/>
    </row>
    <row r="202" spans="1:8" ht="14.25" customHeight="1" x14ac:dyDescent="0.25">
      <c r="A202" s="191"/>
      <c r="B202" s="190"/>
      <c r="C202" s="189"/>
      <c r="D202" s="188"/>
      <c r="E202" s="187"/>
      <c r="F202" s="187"/>
      <c r="G202" s="186"/>
      <c r="H202" s="186"/>
    </row>
    <row r="203" spans="1:8" ht="7.5" customHeight="1" x14ac:dyDescent="0.25"/>
    <row r="204" spans="1:8" ht="15" customHeight="1" x14ac:dyDescent="0.25">
      <c r="A204" s="593" t="s">
        <v>210</v>
      </c>
      <c r="B204" s="593"/>
      <c r="C204" s="593"/>
      <c r="D204" s="185">
        <f>SUM(D39)+SUM(D150:D202)</f>
        <v>24</v>
      </c>
    </row>
    <row r="206" spans="1:8" ht="15" customHeight="1" x14ac:dyDescent="0.25">
      <c r="A206" s="593" t="s">
        <v>209</v>
      </c>
      <c r="B206" s="593"/>
      <c r="C206" s="593"/>
      <c r="D206" s="185">
        <f>SUM(D36+D144+D204)</f>
        <v>103</v>
      </c>
    </row>
    <row r="211" spans="2:10" ht="15.75" x14ac:dyDescent="0.25">
      <c r="C211" s="594" t="s">
        <v>208</v>
      </c>
      <c r="D211" s="594"/>
      <c r="E211" s="594"/>
      <c r="F211" s="594"/>
      <c r="G211" s="184"/>
      <c r="I211" s="183"/>
      <c r="J211" s="183"/>
    </row>
    <row r="212" spans="2:10" x14ac:dyDescent="0.25">
      <c r="B212" s="181"/>
      <c r="C212" s="181"/>
      <c r="D212" s="181"/>
      <c r="E212" s="181"/>
      <c r="F212" s="182"/>
      <c r="G212" s="182"/>
      <c r="I212" s="181"/>
      <c r="J212" s="181"/>
    </row>
    <row r="213" spans="2:10" ht="18" x14ac:dyDescent="0.25">
      <c r="B213" s="178" t="s">
        <v>6</v>
      </c>
      <c r="C213" s="589" t="s">
        <v>721</v>
      </c>
      <c r="D213" s="589"/>
      <c r="E213" s="589"/>
      <c r="F213" s="589"/>
      <c r="G213" s="180"/>
      <c r="I213" s="179"/>
      <c r="J213" s="179"/>
    </row>
    <row r="214" spans="2:10" ht="18" x14ac:dyDescent="0.25">
      <c r="B214" s="178" t="s">
        <v>7</v>
      </c>
      <c r="C214" s="589" t="s">
        <v>180</v>
      </c>
      <c r="D214" s="589"/>
      <c r="E214" s="589"/>
      <c r="F214" s="589"/>
      <c r="G214" s="180"/>
      <c r="I214" s="179"/>
      <c r="J214" s="179"/>
    </row>
    <row r="215" spans="2:10" ht="19.5" x14ac:dyDescent="0.25">
      <c r="B215" s="178" t="s">
        <v>8</v>
      </c>
      <c r="C215" s="590" t="s">
        <v>724</v>
      </c>
      <c r="D215" s="590"/>
      <c r="E215" s="590"/>
      <c r="F215" s="590"/>
      <c r="G215" s="177"/>
      <c r="I215" s="176"/>
      <c r="J215" s="176"/>
    </row>
    <row r="216" spans="2:10" ht="19.5" x14ac:dyDescent="0.25">
      <c r="B216" s="178" t="s">
        <v>9</v>
      </c>
      <c r="C216" s="591" t="s">
        <v>723</v>
      </c>
      <c r="D216" s="592"/>
      <c r="E216" s="592"/>
      <c r="F216" s="592"/>
      <c r="G216" s="177"/>
      <c r="I216" s="176"/>
      <c r="J216" s="176"/>
    </row>
  </sheetData>
  <sheetProtection selectLockedCells="1" selectUnlockedCells="1"/>
  <mergeCells count="16"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  <mergeCell ref="A79:H79"/>
    <mergeCell ref="B2:E2"/>
    <mergeCell ref="B3:E3"/>
    <mergeCell ref="C8:G8"/>
    <mergeCell ref="A12:H12"/>
    <mergeCell ref="A55:H55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50:H202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56:H77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13:H53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90:H129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80:H88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74:G77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56:G72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150:G202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G90:G129 G13:G53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WLS132:WLS142 G80:G88" xr:uid="{00000000-0002-0000-0500-000002000000}">
      <formula1>"CLT,PJ,PF,Cooperativa,Terceirizado,SESAB,--"</formula1>
      <formula2>0</formula2>
    </dataValidation>
    <dataValidation type="list" allowBlank="1" showErrorMessage="1" sqref="C40:C53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C56:C6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150:C202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37:C38 C13:C28 C64:C72 C74:C77 C90:C129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WBS132:WBS142 WLO132:WLO142 C80:C88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topLeftCell="C1" zoomScale="120" zoomScaleNormal="120" workbookViewId="0">
      <selection activeCell="I27" sqref="I27"/>
    </sheetView>
  </sheetViews>
  <sheetFormatPr defaultRowHeight="12.75" x14ac:dyDescent="0.2"/>
  <cols>
    <col min="1" max="1" width="8.42578125" style="293" customWidth="1"/>
    <col min="2" max="2" width="7.7109375" style="296" customWidth="1"/>
    <col min="3" max="3" width="41.85546875" style="293" customWidth="1"/>
    <col min="4" max="4" width="8.28515625" style="295" customWidth="1"/>
    <col min="5" max="5" width="37.28515625" style="293" customWidth="1"/>
    <col min="6" max="6" width="13" style="295" customWidth="1"/>
    <col min="7" max="7" width="15.28515625" style="293" customWidth="1"/>
    <col min="8" max="8" width="11.42578125" style="293" customWidth="1"/>
    <col min="9" max="9" width="34.140625" style="293" customWidth="1"/>
    <col min="10" max="10" width="39.42578125" style="293" customWidth="1"/>
    <col min="11" max="11" width="11.42578125" style="293" customWidth="1"/>
    <col min="12" max="12" width="83.85546875" style="294" customWidth="1"/>
    <col min="13" max="17" width="11.42578125" style="293" customWidth="1"/>
    <col min="18" max="18" width="12.28515625" style="293" customWidth="1"/>
    <col min="19" max="16384" width="9.140625" style="293"/>
  </cols>
  <sheetData>
    <row r="1" spans="1:12" ht="13.5" thickBot="1" x14ac:dyDescent="0.25"/>
    <row r="2" spans="1:12" ht="16.5" customHeight="1" thickBot="1" x14ac:dyDescent="0.25">
      <c r="C2" s="597" t="s">
        <v>571</v>
      </c>
      <c r="D2" s="597"/>
      <c r="E2" s="597"/>
      <c r="F2" s="342" t="s">
        <v>0</v>
      </c>
      <c r="G2" s="341" t="s">
        <v>1</v>
      </c>
    </row>
    <row r="3" spans="1:12" ht="16.5" customHeight="1" thickBot="1" x14ac:dyDescent="0.25">
      <c r="C3" s="598" t="s">
        <v>569</v>
      </c>
      <c r="D3" s="598"/>
      <c r="E3" s="598"/>
      <c r="F3" s="342" t="s">
        <v>2</v>
      </c>
      <c r="G3" s="341">
        <v>2025</v>
      </c>
    </row>
    <row r="4" spans="1:12" ht="16.5" customHeight="1" thickBot="1" x14ac:dyDescent="0.25">
      <c r="F4" s="340" t="s">
        <v>3</v>
      </c>
      <c r="G4" s="339" t="s">
        <v>733</v>
      </c>
    </row>
    <row r="8" spans="1:12" s="333" customFormat="1" ht="15.75" customHeight="1" x14ac:dyDescent="0.25">
      <c r="A8" s="599" t="s">
        <v>614</v>
      </c>
      <c r="B8" s="599"/>
      <c r="C8" s="600" t="s">
        <v>613</v>
      </c>
      <c r="D8" s="600"/>
      <c r="E8" s="600"/>
      <c r="F8" s="336"/>
      <c r="G8" s="335"/>
      <c r="H8" s="334"/>
      <c r="I8" s="334"/>
      <c r="J8" s="334"/>
      <c r="K8" s="334"/>
      <c r="L8" s="298"/>
    </row>
    <row r="9" spans="1:12" s="333" customFormat="1" ht="7.5" customHeight="1" thickBot="1" x14ac:dyDescent="0.3">
      <c r="A9" s="338"/>
      <c r="B9" s="338"/>
      <c r="C9" s="337"/>
      <c r="D9" s="337"/>
      <c r="E9" s="337"/>
      <c r="F9" s="336"/>
      <c r="G9" s="335"/>
      <c r="H9" s="334"/>
      <c r="I9" s="334"/>
      <c r="J9" s="334"/>
      <c r="K9" s="334"/>
      <c r="L9" s="298"/>
    </row>
    <row r="10" spans="1:12" s="330" customFormat="1" ht="18" customHeight="1" thickBot="1" x14ac:dyDescent="0.25">
      <c r="B10" s="318" t="s">
        <v>4</v>
      </c>
      <c r="C10" s="317" t="s">
        <v>586</v>
      </c>
      <c r="D10" s="316" t="s">
        <v>585</v>
      </c>
      <c r="E10" s="316" t="s">
        <v>584</v>
      </c>
      <c r="F10" s="315" t="s">
        <v>583</v>
      </c>
      <c r="G10" s="314" t="s">
        <v>582</v>
      </c>
      <c r="H10" s="331"/>
      <c r="I10" s="331"/>
      <c r="J10" s="331"/>
      <c r="K10" s="332"/>
      <c r="L10" s="331"/>
    </row>
    <row r="11" spans="1:12" s="294" customFormat="1" ht="16.5" customHeight="1" x14ac:dyDescent="0.2">
      <c r="B11" s="313">
        <v>1</v>
      </c>
      <c r="C11" s="312" t="s">
        <v>612</v>
      </c>
      <c r="D11" s="311" t="s">
        <v>575</v>
      </c>
      <c r="E11" s="309"/>
      <c r="F11" s="497">
        <v>169</v>
      </c>
      <c r="G11" s="498">
        <v>674</v>
      </c>
      <c r="H11" s="298"/>
      <c r="I11" s="298"/>
      <c r="J11" s="299"/>
      <c r="K11" s="298"/>
      <c r="L11" s="298"/>
    </row>
    <row r="12" spans="1:12" s="294" customFormat="1" ht="16.5" customHeight="1" x14ac:dyDescent="0.2">
      <c r="B12" s="313">
        <v>2</v>
      </c>
      <c r="C12" s="312" t="s">
        <v>611</v>
      </c>
      <c r="D12" s="311" t="s">
        <v>575</v>
      </c>
      <c r="E12" s="309"/>
      <c r="F12" s="497">
        <v>172</v>
      </c>
      <c r="G12" s="498">
        <v>688</v>
      </c>
      <c r="H12" s="298"/>
      <c r="I12" s="298"/>
      <c r="J12" s="299"/>
      <c r="K12" s="298"/>
      <c r="L12" s="298"/>
    </row>
    <row r="13" spans="1:12" s="294" customFormat="1" ht="16.5" customHeight="1" x14ac:dyDescent="0.2">
      <c r="B13" s="313">
        <v>3</v>
      </c>
      <c r="C13" s="312" t="s">
        <v>610</v>
      </c>
      <c r="D13" s="311" t="s">
        <v>575</v>
      </c>
      <c r="E13" s="309"/>
      <c r="F13" s="497">
        <v>172</v>
      </c>
      <c r="G13" s="498">
        <v>1204</v>
      </c>
      <c r="H13" s="298"/>
      <c r="I13" s="298"/>
      <c r="J13" s="299"/>
      <c r="K13" s="298"/>
      <c r="L13" s="298"/>
    </row>
    <row r="14" spans="1:12" s="294" customFormat="1" ht="16.5" customHeight="1" x14ac:dyDescent="0.2">
      <c r="B14" s="313">
        <v>4</v>
      </c>
      <c r="C14" s="312" t="s">
        <v>609</v>
      </c>
      <c r="D14" s="311" t="s">
        <v>575</v>
      </c>
      <c r="E14" s="309"/>
      <c r="F14" s="497">
        <v>167</v>
      </c>
      <c r="G14" s="498">
        <v>668</v>
      </c>
      <c r="H14" s="298"/>
      <c r="I14" s="298"/>
      <c r="J14" s="299"/>
      <c r="K14" s="298"/>
      <c r="L14" s="298"/>
    </row>
    <row r="15" spans="1:12" s="294" customFormat="1" ht="16.5" customHeight="1" x14ac:dyDescent="0.2">
      <c r="B15" s="313">
        <v>5</v>
      </c>
      <c r="C15" s="312" t="s">
        <v>608</v>
      </c>
      <c r="D15" s="311" t="s">
        <v>575</v>
      </c>
      <c r="E15" s="309"/>
      <c r="F15" s="497"/>
      <c r="G15" s="498"/>
      <c r="H15" s="298"/>
      <c r="I15" s="298"/>
      <c r="J15" s="299"/>
      <c r="K15" s="298"/>
      <c r="L15" s="298"/>
    </row>
    <row r="16" spans="1:12" s="294" customFormat="1" ht="16.5" customHeight="1" x14ac:dyDescent="0.2">
      <c r="B16" s="313">
        <v>6</v>
      </c>
      <c r="C16" s="312" t="s">
        <v>607</v>
      </c>
      <c r="D16" s="311" t="s">
        <v>575</v>
      </c>
      <c r="E16" s="309"/>
      <c r="F16" s="497">
        <v>162</v>
      </c>
      <c r="G16" s="498">
        <v>810</v>
      </c>
      <c r="H16" s="298"/>
      <c r="I16" s="298"/>
      <c r="J16" s="329"/>
      <c r="K16" s="298"/>
      <c r="L16" s="298"/>
    </row>
    <row r="17" spans="2:12" s="294" customFormat="1" ht="16.5" customHeight="1" x14ac:dyDescent="0.2">
      <c r="B17" s="313">
        <v>7</v>
      </c>
      <c r="C17" s="312" t="s">
        <v>606</v>
      </c>
      <c r="D17" s="311" t="s">
        <v>575</v>
      </c>
      <c r="E17" s="309"/>
      <c r="F17" s="497">
        <v>179</v>
      </c>
      <c r="G17" s="498">
        <v>895</v>
      </c>
      <c r="H17" s="298"/>
      <c r="I17" s="298"/>
      <c r="J17" s="329"/>
      <c r="K17" s="298"/>
      <c r="L17" s="298"/>
    </row>
    <row r="18" spans="2:12" ht="16.5" customHeight="1" x14ac:dyDescent="0.2">
      <c r="B18" s="313">
        <v>8</v>
      </c>
      <c r="C18" s="312" t="s">
        <v>605</v>
      </c>
      <c r="D18" s="311" t="s">
        <v>575</v>
      </c>
      <c r="E18" s="309"/>
      <c r="F18" s="497"/>
      <c r="G18" s="498"/>
      <c r="H18" s="297"/>
      <c r="I18" s="297"/>
      <c r="J18" s="297"/>
      <c r="K18" s="297"/>
      <c r="L18" s="298"/>
    </row>
    <row r="19" spans="2:12" ht="16.5" customHeight="1" x14ac:dyDescent="0.2">
      <c r="B19" s="313">
        <v>9</v>
      </c>
      <c r="C19" s="312" t="s">
        <v>604</v>
      </c>
      <c r="D19" s="311" t="s">
        <v>575</v>
      </c>
      <c r="E19" s="309"/>
      <c r="F19" s="497"/>
      <c r="G19" s="498"/>
      <c r="H19" s="297"/>
      <c r="I19" s="297"/>
      <c r="J19" s="297"/>
      <c r="K19" s="297"/>
      <c r="L19" s="298"/>
    </row>
    <row r="20" spans="2:12" ht="16.5" customHeight="1" x14ac:dyDescent="0.2">
      <c r="B20" s="313">
        <v>10</v>
      </c>
      <c r="C20" s="312" t="s">
        <v>603</v>
      </c>
      <c r="D20" s="311" t="s">
        <v>575</v>
      </c>
      <c r="E20" s="309"/>
      <c r="F20" s="497"/>
      <c r="G20" s="498"/>
      <c r="H20" s="297"/>
      <c r="I20" s="297"/>
      <c r="J20" s="297"/>
      <c r="K20" s="297"/>
      <c r="L20" s="298"/>
    </row>
    <row r="21" spans="2:12" ht="16.5" customHeight="1" x14ac:dyDescent="0.2">
      <c r="B21" s="313">
        <v>11</v>
      </c>
      <c r="C21" s="312" t="s">
        <v>602</v>
      </c>
      <c r="D21" s="311" t="s">
        <v>575</v>
      </c>
      <c r="E21" s="309"/>
      <c r="F21" s="497"/>
      <c r="G21" s="498"/>
      <c r="H21" s="297"/>
      <c r="I21" s="297"/>
      <c r="J21" s="297"/>
      <c r="K21" s="297"/>
      <c r="L21" s="298"/>
    </row>
    <row r="22" spans="2:12" ht="16.5" customHeight="1" x14ac:dyDescent="0.2">
      <c r="B22" s="313">
        <v>12</v>
      </c>
      <c r="C22" s="312" t="s">
        <v>601</v>
      </c>
      <c r="D22" s="311" t="s">
        <v>575</v>
      </c>
      <c r="E22" s="309"/>
      <c r="F22" s="497"/>
      <c r="G22" s="498"/>
      <c r="H22" s="297"/>
      <c r="I22" s="297"/>
      <c r="J22" s="297"/>
      <c r="K22" s="297"/>
      <c r="L22" s="298"/>
    </row>
    <row r="23" spans="2:12" ht="16.5" customHeight="1" x14ac:dyDescent="0.2">
      <c r="B23" s="313">
        <v>13</v>
      </c>
      <c r="C23" s="312" t="s">
        <v>600</v>
      </c>
      <c r="D23" s="311" t="s">
        <v>575</v>
      </c>
      <c r="E23" s="309"/>
      <c r="F23" s="497"/>
      <c r="G23" s="498"/>
      <c r="H23" s="297"/>
      <c r="I23" s="297"/>
      <c r="J23" s="297"/>
      <c r="K23" s="297"/>
      <c r="L23" s="298"/>
    </row>
    <row r="24" spans="2:12" ht="16.5" customHeight="1" x14ac:dyDescent="0.2">
      <c r="B24" s="313">
        <v>14</v>
      </c>
      <c r="C24" s="312" t="s">
        <v>599</v>
      </c>
      <c r="D24" s="311" t="s">
        <v>575</v>
      </c>
      <c r="E24" s="309"/>
      <c r="F24" s="497"/>
      <c r="G24" s="498"/>
      <c r="H24" s="297"/>
      <c r="I24" s="297"/>
      <c r="J24" s="297"/>
      <c r="K24" s="297"/>
      <c r="L24" s="298"/>
    </row>
    <row r="25" spans="2:12" ht="16.5" customHeight="1" x14ac:dyDescent="0.2">
      <c r="B25" s="313">
        <v>15</v>
      </c>
      <c r="C25" s="312" t="s">
        <v>598</v>
      </c>
      <c r="D25" s="311" t="s">
        <v>575</v>
      </c>
      <c r="E25" s="309"/>
      <c r="F25" s="497">
        <v>83</v>
      </c>
      <c r="G25" s="498">
        <v>332</v>
      </c>
      <c r="H25" s="297"/>
      <c r="I25" s="297"/>
      <c r="J25" s="297"/>
      <c r="K25" s="297"/>
      <c r="L25" s="298"/>
    </row>
    <row r="26" spans="2:12" ht="16.5" customHeight="1" x14ac:dyDescent="0.2">
      <c r="B26" s="313">
        <v>16</v>
      </c>
      <c r="C26" s="312" t="s">
        <v>597</v>
      </c>
      <c r="D26" s="311" t="s">
        <v>575</v>
      </c>
      <c r="E26" s="309"/>
      <c r="F26" s="497">
        <v>90</v>
      </c>
      <c r="G26" s="498">
        <v>720</v>
      </c>
      <c r="H26" s="297"/>
      <c r="I26" s="297"/>
      <c r="J26" s="297"/>
      <c r="K26" s="297"/>
      <c r="L26" s="298"/>
    </row>
    <row r="27" spans="2:12" ht="16.5" customHeight="1" x14ac:dyDescent="0.2">
      <c r="B27" s="313">
        <v>17</v>
      </c>
      <c r="C27" s="312" t="s">
        <v>596</v>
      </c>
      <c r="D27" s="311" t="s">
        <v>575</v>
      </c>
      <c r="E27" s="309"/>
      <c r="F27" s="497"/>
      <c r="G27" s="498"/>
      <c r="H27" s="297"/>
      <c r="I27" s="297"/>
      <c r="J27" s="297"/>
      <c r="K27" s="297"/>
      <c r="L27" s="298"/>
    </row>
    <row r="28" spans="2:12" ht="16.5" customHeight="1" x14ac:dyDescent="0.2">
      <c r="B28" s="313">
        <v>18</v>
      </c>
      <c r="C28" s="312" t="s">
        <v>595</v>
      </c>
      <c r="D28" s="311" t="s">
        <v>575</v>
      </c>
      <c r="E28" s="309"/>
      <c r="F28" s="497"/>
      <c r="G28" s="498"/>
      <c r="H28" s="297"/>
      <c r="I28" s="297"/>
      <c r="J28" s="297"/>
      <c r="K28" s="297"/>
      <c r="L28" s="298"/>
    </row>
    <row r="29" spans="2:12" ht="16.5" customHeight="1" x14ac:dyDescent="0.2">
      <c r="B29" s="313">
        <v>19</v>
      </c>
      <c r="C29" s="312" t="s">
        <v>594</v>
      </c>
      <c r="D29" s="311" t="s">
        <v>575</v>
      </c>
      <c r="E29" s="309"/>
      <c r="F29" s="497"/>
      <c r="G29" s="498"/>
      <c r="H29" s="297"/>
      <c r="I29" s="297"/>
      <c r="J29" s="297"/>
      <c r="K29" s="297"/>
      <c r="L29" s="298"/>
    </row>
    <row r="30" spans="2:12" ht="16.5" customHeight="1" x14ac:dyDescent="0.2">
      <c r="B30" s="313">
        <v>20</v>
      </c>
      <c r="C30" s="312" t="s">
        <v>593</v>
      </c>
      <c r="D30" s="311" t="s">
        <v>575</v>
      </c>
      <c r="E30" s="309"/>
      <c r="F30" s="497">
        <v>84</v>
      </c>
      <c r="G30" s="498">
        <v>420</v>
      </c>
      <c r="H30" s="297"/>
      <c r="I30" s="297"/>
      <c r="J30" s="297"/>
      <c r="K30" s="297"/>
      <c r="L30" s="298"/>
    </row>
    <row r="31" spans="2:12" ht="16.5" customHeight="1" x14ac:dyDescent="0.2">
      <c r="B31" s="313">
        <v>21</v>
      </c>
      <c r="C31" s="312" t="s">
        <v>592</v>
      </c>
      <c r="D31" s="311" t="s">
        <v>575</v>
      </c>
      <c r="E31" s="309"/>
      <c r="F31" s="497">
        <v>128</v>
      </c>
      <c r="G31" s="498">
        <v>384</v>
      </c>
      <c r="H31" s="297"/>
      <c r="I31" s="297"/>
      <c r="J31" s="297"/>
      <c r="K31" s="297"/>
      <c r="L31" s="298"/>
    </row>
    <row r="32" spans="2:12" ht="16.5" customHeight="1" x14ac:dyDescent="0.2">
      <c r="B32" s="313">
        <v>22</v>
      </c>
      <c r="C32" s="312" t="s">
        <v>591</v>
      </c>
      <c r="D32" s="311" t="s">
        <v>575</v>
      </c>
      <c r="E32" s="309"/>
      <c r="F32" s="497">
        <v>722</v>
      </c>
      <c r="G32" s="498">
        <v>6064.8</v>
      </c>
      <c r="H32" s="297"/>
      <c r="I32" s="297"/>
      <c r="J32" s="297"/>
      <c r="K32" s="297"/>
      <c r="L32" s="298"/>
    </row>
    <row r="33" spans="2:12" ht="16.5" customHeight="1" x14ac:dyDescent="0.2">
      <c r="B33" s="313">
        <v>23</v>
      </c>
      <c r="C33" s="312" t="s">
        <v>590</v>
      </c>
      <c r="D33" s="311" t="s">
        <v>575</v>
      </c>
      <c r="E33" s="309"/>
      <c r="F33" s="497"/>
      <c r="G33" s="498"/>
      <c r="H33" s="297"/>
      <c r="I33" s="297"/>
      <c r="J33" s="297"/>
      <c r="K33" s="297"/>
      <c r="L33" s="298"/>
    </row>
    <row r="34" spans="2:12" ht="16.5" customHeight="1" x14ac:dyDescent="0.2">
      <c r="B34" s="313">
        <v>24</v>
      </c>
      <c r="C34" s="312" t="s">
        <v>589</v>
      </c>
      <c r="D34" s="311" t="s">
        <v>575</v>
      </c>
      <c r="E34" s="309"/>
      <c r="F34" s="497">
        <v>279</v>
      </c>
      <c r="G34" s="498">
        <v>1674</v>
      </c>
      <c r="H34" s="297"/>
      <c r="I34" s="297"/>
      <c r="J34" s="297"/>
      <c r="K34" s="297"/>
      <c r="L34" s="298"/>
    </row>
    <row r="35" spans="2:12" ht="16.5" customHeight="1" x14ac:dyDescent="0.2">
      <c r="B35" s="328">
        <v>25</v>
      </c>
      <c r="C35" s="327" t="s">
        <v>588</v>
      </c>
      <c r="D35" s="326" t="s">
        <v>575</v>
      </c>
      <c r="E35" s="309"/>
      <c r="F35" s="501">
        <v>0</v>
      </c>
      <c r="G35" s="502"/>
      <c r="H35" s="297"/>
      <c r="I35" s="297"/>
      <c r="J35" s="297"/>
      <c r="K35" s="297"/>
      <c r="L35" s="298"/>
    </row>
    <row r="36" spans="2:12" s="319" customFormat="1" ht="16.5" customHeight="1" x14ac:dyDescent="0.2">
      <c r="B36" s="595" t="s">
        <v>587</v>
      </c>
      <c r="C36" s="595"/>
      <c r="D36" s="595"/>
      <c r="E36" s="595"/>
      <c r="F36" s="307">
        <f>SUM(F11:F35)</f>
        <v>2407</v>
      </c>
      <c r="G36" s="308">
        <f>SUM(G11:G35)</f>
        <v>14533.8</v>
      </c>
      <c r="L36" s="320"/>
    </row>
    <row r="37" spans="2:12" s="319" customFormat="1" ht="8.25" customHeight="1" thickBot="1" x14ac:dyDescent="0.25">
      <c r="B37" s="325"/>
      <c r="C37" s="320"/>
      <c r="D37" s="324"/>
      <c r="E37" s="323"/>
      <c r="F37" s="322"/>
      <c r="G37" s="321"/>
      <c r="L37" s="320"/>
    </row>
    <row r="38" spans="2:12" ht="18" customHeight="1" thickBot="1" x14ac:dyDescent="0.25">
      <c r="B38" s="318" t="s">
        <v>4</v>
      </c>
      <c r="C38" s="317" t="s">
        <v>586</v>
      </c>
      <c r="D38" s="316" t="s">
        <v>585</v>
      </c>
      <c r="E38" s="316" t="s">
        <v>584</v>
      </c>
      <c r="F38" s="315" t="s">
        <v>583</v>
      </c>
      <c r="G38" s="314" t="s">
        <v>582</v>
      </c>
      <c r="H38" s="297"/>
      <c r="I38" s="297"/>
      <c r="J38" s="297"/>
      <c r="K38" s="297"/>
      <c r="L38" s="298"/>
    </row>
    <row r="39" spans="2:12" ht="16.5" customHeight="1" x14ac:dyDescent="0.2">
      <c r="B39" s="313">
        <v>26</v>
      </c>
      <c r="C39" s="312" t="s">
        <v>581</v>
      </c>
      <c r="D39" s="311" t="s">
        <v>575</v>
      </c>
      <c r="E39" s="310"/>
      <c r="F39" s="497">
        <v>0</v>
      </c>
      <c r="G39" s="498">
        <v>0</v>
      </c>
      <c r="H39" s="297"/>
      <c r="I39" s="297"/>
      <c r="J39" s="297"/>
      <c r="K39" s="297"/>
      <c r="L39" s="298"/>
    </row>
    <row r="40" spans="2:12" ht="16.5" customHeight="1" x14ac:dyDescent="0.2">
      <c r="B40" s="313">
        <v>27</v>
      </c>
      <c r="C40" s="312" t="s">
        <v>580</v>
      </c>
      <c r="D40" s="311" t="s">
        <v>575</v>
      </c>
      <c r="E40" s="310"/>
      <c r="F40" s="497">
        <v>0</v>
      </c>
      <c r="G40" s="498">
        <v>0</v>
      </c>
      <c r="H40" s="297"/>
      <c r="I40" s="297"/>
      <c r="J40" s="297"/>
      <c r="K40" s="297"/>
      <c r="L40" s="298"/>
    </row>
    <row r="41" spans="2:12" ht="16.5" customHeight="1" x14ac:dyDescent="0.2">
      <c r="B41" s="313">
        <v>28</v>
      </c>
      <c r="C41" s="312" t="s">
        <v>579</v>
      </c>
      <c r="D41" s="311" t="s">
        <v>575</v>
      </c>
      <c r="E41" s="310"/>
      <c r="F41" s="497">
        <v>0</v>
      </c>
      <c r="G41" s="498">
        <v>0</v>
      </c>
      <c r="H41" s="297"/>
      <c r="I41" s="297"/>
      <c r="J41" s="297"/>
      <c r="K41" s="297"/>
      <c r="L41" s="298"/>
    </row>
    <row r="42" spans="2:12" ht="16.5" customHeight="1" x14ac:dyDescent="0.2">
      <c r="B42" s="313">
        <v>29</v>
      </c>
      <c r="C42" s="312" t="s">
        <v>578</v>
      </c>
      <c r="D42" s="311" t="s">
        <v>575</v>
      </c>
      <c r="E42" s="310"/>
      <c r="F42" s="497">
        <v>0</v>
      </c>
      <c r="G42" s="498">
        <v>0</v>
      </c>
      <c r="H42" s="297"/>
      <c r="I42" s="297"/>
      <c r="J42" s="297"/>
      <c r="K42" s="297"/>
      <c r="L42" s="298"/>
    </row>
    <row r="43" spans="2:12" ht="16.5" customHeight="1" x14ac:dyDescent="0.2">
      <c r="B43" s="313">
        <v>30</v>
      </c>
      <c r="C43" s="312" t="s">
        <v>577</v>
      </c>
      <c r="D43" s="311" t="s">
        <v>575</v>
      </c>
      <c r="E43" s="310"/>
      <c r="F43" s="497">
        <v>0</v>
      </c>
      <c r="G43" s="498">
        <v>0</v>
      </c>
      <c r="H43" s="297"/>
      <c r="I43" s="297"/>
      <c r="J43" s="297"/>
      <c r="K43" s="297"/>
      <c r="L43" s="298"/>
    </row>
    <row r="44" spans="2:12" ht="16.5" customHeight="1" x14ac:dyDescent="0.2">
      <c r="B44" s="313">
        <v>31</v>
      </c>
      <c r="C44" s="312" t="s">
        <v>576</v>
      </c>
      <c r="D44" s="311" t="s">
        <v>575</v>
      </c>
      <c r="E44" s="310"/>
      <c r="F44" s="497">
        <v>0</v>
      </c>
      <c r="G44" s="498">
        <v>0</v>
      </c>
      <c r="H44" s="297"/>
      <c r="I44" s="297"/>
      <c r="J44" s="297"/>
      <c r="K44" s="297"/>
      <c r="L44" s="298"/>
    </row>
    <row r="45" spans="2:12" ht="16.5" customHeight="1" x14ac:dyDescent="0.2">
      <c r="B45" s="601" t="s">
        <v>574</v>
      </c>
      <c r="C45" s="601"/>
      <c r="D45" s="601"/>
      <c r="E45" s="601"/>
      <c r="F45" s="307">
        <f>SUM(F39:F44)</f>
        <v>0</v>
      </c>
      <c r="G45" s="308">
        <f>SUM(G39:G44)</f>
        <v>0</v>
      </c>
      <c r="H45" s="297"/>
      <c r="I45" s="297"/>
      <c r="J45" s="297"/>
      <c r="K45" s="297"/>
      <c r="L45" s="298"/>
    </row>
    <row r="46" spans="2:12" ht="7.5" customHeight="1" x14ac:dyDescent="0.2">
      <c r="B46" s="305"/>
      <c r="C46" s="297"/>
      <c r="D46" s="304"/>
      <c r="E46" s="297"/>
      <c r="F46" s="304"/>
      <c r="G46" s="297"/>
      <c r="H46" s="297"/>
      <c r="I46" s="297"/>
      <c r="J46" s="297"/>
      <c r="K46" s="297"/>
      <c r="L46" s="298"/>
    </row>
    <row r="47" spans="2:12" ht="16.5" customHeight="1" x14ac:dyDescent="0.2">
      <c r="B47" s="595" t="s">
        <v>573</v>
      </c>
      <c r="C47" s="595"/>
      <c r="D47" s="595"/>
      <c r="E47" s="595"/>
      <c r="F47" s="307">
        <f>F36+F45</f>
        <v>2407</v>
      </c>
      <c r="G47" s="306">
        <f>G36+G45</f>
        <v>14533.8</v>
      </c>
      <c r="H47" s="297"/>
      <c r="I47" s="297"/>
      <c r="J47" s="297"/>
      <c r="K47" s="297"/>
      <c r="L47" s="298"/>
    </row>
    <row r="48" spans="2:12" ht="15" customHeight="1" x14ac:dyDescent="0.2">
      <c r="B48" s="305"/>
      <c r="C48" s="297"/>
      <c r="D48" s="304"/>
      <c r="E48" s="297"/>
      <c r="F48" s="304"/>
      <c r="G48" s="297"/>
      <c r="H48" s="297"/>
      <c r="I48" s="297"/>
      <c r="J48" s="297"/>
      <c r="K48" s="297"/>
      <c r="L48" s="298"/>
    </row>
    <row r="49" spans="2:12" ht="15" customHeight="1" x14ac:dyDescent="0.2">
      <c r="B49" s="305"/>
      <c r="C49" s="297"/>
      <c r="D49" s="304"/>
      <c r="E49" s="297"/>
      <c r="F49" s="304"/>
      <c r="G49" s="297"/>
      <c r="H49" s="297"/>
      <c r="I49" s="297"/>
      <c r="J49" s="297"/>
      <c r="K49" s="297"/>
      <c r="L49" s="298"/>
    </row>
    <row r="50" spans="2:12" ht="15" customHeight="1" x14ac:dyDescent="0.2">
      <c r="B50" s="305"/>
      <c r="C50" s="297"/>
      <c r="D50" s="304"/>
      <c r="E50" s="297"/>
      <c r="F50" s="304"/>
      <c r="G50" s="297"/>
      <c r="H50" s="297"/>
      <c r="I50" s="297"/>
      <c r="J50" s="297"/>
      <c r="K50" s="297"/>
      <c r="L50" s="298"/>
    </row>
    <row r="51" spans="2:12" ht="15" customHeight="1" x14ac:dyDescent="0.2">
      <c r="B51" s="305"/>
      <c r="C51" s="596" t="s">
        <v>5</v>
      </c>
      <c r="D51" s="596"/>
      <c r="E51" s="297"/>
      <c r="F51" s="304"/>
      <c r="G51" s="297"/>
      <c r="H51" s="297"/>
      <c r="I51" s="297"/>
      <c r="J51" s="297"/>
      <c r="K51" s="297"/>
      <c r="L51" s="298"/>
    </row>
    <row r="52" spans="2:12" ht="15" customHeight="1" x14ac:dyDescent="0.2">
      <c r="B52" s="305"/>
      <c r="C52" s="297"/>
      <c r="D52" s="304"/>
      <c r="E52" s="297"/>
      <c r="F52" s="304"/>
      <c r="G52" s="297"/>
      <c r="H52" s="297"/>
      <c r="I52" s="297"/>
      <c r="J52" s="297"/>
      <c r="K52" s="297"/>
      <c r="L52" s="298"/>
    </row>
    <row r="53" spans="2:12" ht="15.75" customHeight="1" x14ac:dyDescent="0.2">
      <c r="B53" s="303" t="s">
        <v>6</v>
      </c>
      <c r="C53" s="487" t="s">
        <v>698</v>
      </c>
      <c r="D53" s="300"/>
      <c r="E53" s="297"/>
      <c r="F53" s="297"/>
      <c r="G53" s="297"/>
      <c r="H53" s="297"/>
      <c r="I53" s="297"/>
      <c r="J53" s="298"/>
      <c r="L53" s="293"/>
    </row>
    <row r="54" spans="2:12" ht="15.75" customHeight="1" x14ac:dyDescent="0.2">
      <c r="B54" s="302" t="s">
        <v>7</v>
      </c>
      <c r="C54" s="487" t="s">
        <v>572</v>
      </c>
      <c r="D54" s="300"/>
      <c r="E54" s="297"/>
      <c r="F54" s="297"/>
      <c r="G54" s="297"/>
      <c r="H54" s="297"/>
      <c r="I54" s="297"/>
      <c r="J54" s="298"/>
      <c r="L54" s="293"/>
    </row>
    <row r="55" spans="2:12" ht="15.75" customHeight="1" x14ac:dyDescent="0.2">
      <c r="B55" s="301" t="s">
        <v>8</v>
      </c>
      <c r="C55" s="487" t="s">
        <v>699</v>
      </c>
      <c r="D55" s="300"/>
      <c r="E55" s="297"/>
      <c r="F55" s="297"/>
      <c r="G55" s="297"/>
      <c r="H55" s="297"/>
      <c r="I55" s="297"/>
      <c r="J55" s="298"/>
      <c r="L55" s="293"/>
    </row>
    <row r="56" spans="2:12" ht="15.75" customHeight="1" x14ac:dyDescent="0.2">
      <c r="B56" s="301" t="s">
        <v>9</v>
      </c>
      <c r="C56" s="487" t="s">
        <v>700</v>
      </c>
      <c r="D56" s="300"/>
      <c r="E56" s="297"/>
      <c r="F56" s="297"/>
      <c r="G56" s="297"/>
      <c r="H56" s="299"/>
      <c r="I56" s="298"/>
      <c r="J56" s="297"/>
      <c r="L56" s="293"/>
    </row>
    <row r="57" spans="2:12" ht="15" customHeight="1" x14ac:dyDescent="0.2"/>
    <row r="58" spans="2:12" ht="15" customHeight="1" x14ac:dyDescent="0.2"/>
    <row r="59" spans="2:12" ht="15" customHeight="1" x14ac:dyDescent="0.2"/>
    <row r="60" spans="2:12" ht="15" customHeight="1" x14ac:dyDescent="0.2"/>
    <row r="61" spans="2:12" ht="15" customHeight="1" x14ac:dyDescent="0.2"/>
    <row r="62" spans="2:12" ht="15" customHeight="1" x14ac:dyDescent="0.2"/>
    <row r="63" spans="2:12" ht="15" customHeight="1" x14ac:dyDescent="0.2"/>
    <row r="64" spans="2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topLeftCell="D1" zoomScale="70" workbookViewId="0">
      <selection activeCell="P4" sqref="P4:Q4"/>
    </sheetView>
  </sheetViews>
  <sheetFormatPr defaultRowHeight="12.75" x14ac:dyDescent="0.2"/>
  <cols>
    <col min="1" max="1" width="8.28515625" style="343" customWidth="1"/>
    <col min="2" max="3" width="5" style="343" customWidth="1"/>
    <col min="4" max="8" width="9.140625" style="343" customWidth="1"/>
    <col min="9" max="9" width="26.7109375" style="343" customWidth="1"/>
    <col min="10" max="10" width="14.42578125" style="343" hidden="1" customWidth="1"/>
    <col min="11" max="11" width="55.85546875" style="343" customWidth="1"/>
    <col min="12" max="12" width="20.7109375" style="343" customWidth="1"/>
    <col min="13" max="13" width="15.28515625" style="343" customWidth="1"/>
    <col min="14" max="14" width="54.140625" style="343" customWidth="1"/>
    <col min="15" max="15" width="20.85546875" style="343" customWidth="1"/>
    <col min="16" max="16" width="15.28515625" style="343" customWidth="1"/>
    <col min="17" max="17" width="9.140625" style="343" customWidth="1"/>
    <col min="18" max="16384" width="9.140625" style="343"/>
  </cols>
  <sheetData>
    <row r="1" spans="1:43" ht="13.5" thickBot="1" x14ac:dyDescent="0.25"/>
    <row r="2" spans="1:43" s="371" customFormat="1" ht="26.25" customHeight="1" thickBot="1" x14ac:dyDescent="0.3">
      <c r="A2" s="608" t="s">
        <v>571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370" t="s">
        <v>0</v>
      </c>
      <c r="P2" s="609" t="s">
        <v>651</v>
      </c>
      <c r="Q2" s="610"/>
    </row>
    <row r="3" spans="1:43" s="365" customFormat="1" ht="30" customHeight="1" thickBot="1" x14ac:dyDescent="0.25">
      <c r="A3" s="611" t="s">
        <v>569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370" t="s">
        <v>2</v>
      </c>
      <c r="P3" s="612">
        <v>2025</v>
      </c>
      <c r="Q3" s="613"/>
    </row>
    <row r="4" spans="1:43" s="365" customFormat="1" ht="23.25" customHeight="1" thickBo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9" t="s">
        <v>3</v>
      </c>
      <c r="P4" s="614" t="s">
        <v>733</v>
      </c>
      <c r="Q4" s="615"/>
    </row>
    <row r="5" spans="1:43" s="365" customFormat="1" ht="23.25" customHeight="1" x14ac:dyDescent="0.2">
      <c r="A5" s="607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P5" s="367"/>
    </row>
    <row r="6" spans="1:43" s="365" customFormat="1" ht="23.25" customHeight="1" thickBot="1" x14ac:dyDescent="0.25">
      <c r="A6" s="368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P6" s="367"/>
    </row>
    <row r="7" spans="1:43" s="365" customFormat="1" ht="23.25" customHeight="1" thickBot="1" x14ac:dyDescent="0.25">
      <c r="A7" s="366"/>
      <c r="B7" s="366"/>
      <c r="C7" s="366"/>
      <c r="D7" s="366"/>
      <c r="E7" s="366"/>
      <c r="F7" s="366"/>
      <c r="G7" s="366"/>
      <c r="H7" s="366"/>
      <c r="I7" s="604" t="s">
        <v>650</v>
      </c>
      <c r="J7" s="604"/>
      <c r="K7" s="605" t="s">
        <v>649</v>
      </c>
      <c r="L7" s="605"/>
      <c r="M7" s="605"/>
      <c r="N7" s="605"/>
      <c r="O7" s="606" t="s">
        <v>10</v>
      </c>
      <c r="P7" s="606"/>
    </row>
    <row r="8" spans="1:43" s="344" customFormat="1" ht="10.5" customHeight="1" x14ac:dyDescent="0.2">
      <c r="O8" s="364"/>
      <c r="P8" s="364"/>
    </row>
    <row r="9" spans="1:43" s="344" customFormat="1" ht="28.5" customHeight="1" x14ac:dyDescent="0.2">
      <c r="K9" s="363" t="s">
        <v>648</v>
      </c>
      <c r="L9" s="363" t="s">
        <v>646</v>
      </c>
      <c r="M9" s="363" t="s">
        <v>645</v>
      </c>
      <c r="N9" s="363" t="s">
        <v>647</v>
      </c>
      <c r="O9" s="363" t="s">
        <v>646</v>
      </c>
      <c r="P9" s="363" t="s">
        <v>645</v>
      </c>
    </row>
    <row r="10" spans="1:43" s="344" customFormat="1" ht="28.5" customHeight="1" x14ac:dyDescent="0.2">
      <c r="A10" s="345">
        <v>1</v>
      </c>
      <c r="B10" s="602" t="s">
        <v>644</v>
      </c>
      <c r="C10" s="602"/>
      <c r="D10" s="602"/>
      <c r="E10" s="602"/>
      <c r="F10" s="602"/>
      <c r="G10" s="602"/>
      <c r="H10" s="602"/>
      <c r="I10" s="602"/>
      <c r="J10" s="362"/>
      <c r="K10" s="361"/>
      <c r="L10" s="360"/>
      <c r="M10" s="346"/>
      <c r="N10" s="361"/>
      <c r="O10" s="360"/>
      <c r="P10" s="346"/>
    </row>
    <row r="11" spans="1:43" s="344" customFormat="1" ht="28.5" customHeight="1" x14ac:dyDescent="0.2">
      <c r="A11" s="345">
        <v>2</v>
      </c>
      <c r="B11" s="602" t="s">
        <v>643</v>
      </c>
      <c r="C11" s="602"/>
      <c r="D11" s="602"/>
      <c r="E11" s="602"/>
      <c r="F11" s="602"/>
      <c r="G11" s="602"/>
      <c r="H11" s="602"/>
      <c r="I11" s="602"/>
      <c r="J11" s="345"/>
      <c r="K11" s="351" t="s">
        <v>641</v>
      </c>
      <c r="L11" s="350"/>
      <c r="M11" s="346"/>
      <c r="N11" s="359" t="s">
        <v>715</v>
      </c>
      <c r="O11" s="358"/>
      <c r="P11" s="346"/>
    </row>
    <row r="12" spans="1:43" s="344" customFormat="1" ht="28.5" customHeight="1" x14ac:dyDescent="0.2">
      <c r="A12" s="345">
        <v>3</v>
      </c>
      <c r="B12" s="602" t="s">
        <v>642</v>
      </c>
      <c r="C12" s="602"/>
      <c r="D12" s="602"/>
      <c r="E12" s="602"/>
      <c r="F12" s="602"/>
      <c r="G12" s="602"/>
      <c r="H12" s="602"/>
      <c r="I12" s="602"/>
      <c r="J12" s="345"/>
      <c r="K12" s="351" t="s">
        <v>641</v>
      </c>
      <c r="L12" s="350"/>
      <c r="M12" s="346"/>
      <c r="N12" s="357" t="s">
        <v>640</v>
      </c>
      <c r="O12" s="350"/>
      <c r="P12" s="356"/>
    </row>
    <row r="13" spans="1:43" s="344" customFormat="1" ht="28.5" customHeight="1" x14ac:dyDescent="0.2">
      <c r="A13" s="345">
        <v>4</v>
      </c>
      <c r="B13" s="602" t="s">
        <v>639</v>
      </c>
      <c r="C13" s="602"/>
      <c r="D13" s="602"/>
      <c r="E13" s="602"/>
      <c r="F13" s="602"/>
      <c r="G13" s="602"/>
      <c r="H13" s="602"/>
      <c r="I13" s="602"/>
      <c r="J13" s="345"/>
      <c r="K13" s="357"/>
      <c r="L13" s="350" t="s">
        <v>638</v>
      </c>
      <c r="M13" s="356"/>
      <c r="N13" s="357"/>
      <c r="O13" s="350"/>
      <c r="P13" s="356"/>
    </row>
    <row r="14" spans="1:43" s="344" customFormat="1" ht="28.5" customHeight="1" x14ac:dyDescent="0.3">
      <c r="A14" s="345">
        <v>5</v>
      </c>
      <c r="B14" s="602" t="s">
        <v>637</v>
      </c>
      <c r="C14" s="602"/>
      <c r="D14" s="602"/>
      <c r="E14" s="602"/>
      <c r="F14" s="602"/>
      <c r="G14" s="602"/>
      <c r="H14" s="602"/>
      <c r="I14" s="602"/>
      <c r="J14" s="345"/>
      <c r="K14" s="480" t="s">
        <v>632</v>
      </c>
      <c r="L14" s="481" t="s">
        <v>631</v>
      </c>
      <c r="M14" s="483">
        <v>12355</v>
      </c>
      <c r="N14" s="480" t="s">
        <v>721</v>
      </c>
      <c r="O14" s="354" t="s">
        <v>625</v>
      </c>
      <c r="P14" s="353">
        <v>147188</v>
      </c>
    </row>
    <row r="15" spans="1:43" s="344" customFormat="1" ht="28.5" customHeight="1" x14ac:dyDescent="0.3">
      <c r="A15" s="345">
        <v>6</v>
      </c>
      <c r="B15" s="602" t="s">
        <v>636</v>
      </c>
      <c r="C15" s="602"/>
      <c r="D15" s="602"/>
      <c r="E15" s="602"/>
      <c r="F15" s="602"/>
      <c r="G15" s="602"/>
      <c r="H15" s="602"/>
      <c r="I15" s="602"/>
      <c r="J15" s="345"/>
      <c r="K15" s="480" t="s">
        <v>635</v>
      </c>
      <c r="L15" s="482" t="s">
        <v>634</v>
      </c>
      <c r="M15" s="484">
        <v>413615</v>
      </c>
      <c r="N15" s="480" t="s">
        <v>721</v>
      </c>
      <c r="O15" s="354" t="s">
        <v>625</v>
      </c>
      <c r="P15" s="353">
        <v>147188</v>
      </c>
    </row>
    <row r="16" spans="1:43" ht="28.5" customHeight="1" x14ac:dyDescent="0.3">
      <c r="A16" s="345">
        <v>7</v>
      </c>
      <c r="B16" s="602" t="s">
        <v>633</v>
      </c>
      <c r="C16" s="602"/>
      <c r="D16" s="602"/>
      <c r="E16" s="602"/>
      <c r="F16" s="602"/>
      <c r="G16" s="602"/>
      <c r="H16" s="602"/>
      <c r="I16" s="602"/>
      <c r="J16" s="345"/>
      <c r="K16" s="480" t="s">
        <v>691</v>
      </c>
      <c r="L16" s="481" t="s">
        <v>631</v>
      </c>
      <c r="M16" s="483">
        <v>38217</v>
      </c>
      <c r="N16" s="480" t="s">
        <v>721</v>
      </c>
      <c r="O16" s="354" t="s">
        <v>625</v>
      </c>
      <c r="P16" s="353">
        <v>147188</v>
      </c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</row>
    <row r="17" spans="1:43" ht="28.5" customHeight="1" x14ac:dyDescent="0.3">
      <c r="A17" s="345">
        <v>8</v>
      </c>
      <c r="B17" s="602" t="s">
        <v>630</v>
      </c>
      <c r="C17" s="602"/>
      <c r="D17" s="602"/>
      <c r="E17" s="602"/>
      <c r="F17" s="602"/>
      <c r="G17" s="602"/>
      <c r="H17" s="602"/>
      <c r="I17" s="602"/>
      <c r="J17" s="344"/>
      <c r="K17" s="480" t="s">
        <v>705</v>
      </c>
      <c r="L17" s="481" t="s">
        <v>629</v>
      </c>
      <c r="M17" s="483">
        <v>9118</v>
      </c>
      <c r="N17" s="480" t="s">
        <v>628</v>
      </c>
      <c r="O17" s="354" t="s">
        <v>627</v>
      </c>
      <c r="P17" s="353">
        <v>858</v>
      </c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</row>
    <row r="18" spans="1:43" ht="28.5" customHeight="1" x14ac:dyDescent="0.3">
      <c r="A18" s="345">
        <v>9</v>
      </c>
      <c r="B18" s="602" t="s">
        <v>626</v>
      </c>
      <c r="C18" s="602"/>
      <c r="D18" s="602"/>
      <c r="E18" s="602"/>
      <c r="F18" s="602"/>
      <c r="G18" s="602"/>
      <c r="H18" s="602"/>
      <c r="I18" s="602"/>
      <c r="J18" s="344"/>
      <c r="K18" s="480" t="s">
        <v>623</v>
      </c>
      <c r="L18" s="481" t="s">
        <v>622</v>
      </c>
      <c r="M18" s="483">
        <v>8504</v>
      </c>
      <c r="N18" s="480" t="s">
        <v>635</v>
      </c>
      <c r="O18" s="354" t="s">
        <v>625</v>
      </c>
      <c r="P18" s="484">
        <v>413615</v>
      </c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</row>
    <row r="19" spans="1:43" ht="28.5" customHeight="1" x14ac:dyDescent="0.3">
      <c r="A19" s="345">
        <v>10</v>
      </c>
      <c r="B19" s="602" t="s">
        <v>624</v>
      </c>
      <c r="C19" s="602"/>
      <c r="D19" s="602"/>
      <c r="E19" s="602"/>
      <c r="F19" s="602"/>
      <c r="G19" s="602"/>
      <c r="H19" s="602"/>
      <c r="I19" s="602"/>
      <c r="J19" s="344"/>
      <c r="K19" s="480" t="s">
        <v>701</v>
      </c>
      <c r="L19" s="482" t="s">
        <v>622</v>
      </c>
      <c r="M19" s="484">
        <v>16910</v>
      </c>
      <c r="N19" s="480" t="s">
        <v>621</v>
      </c>
      <c r="O19" s="354"/>
      <c r="P19" s="353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</row>
    <row r="20" spans="1:43" ht="38.25" customHeight="1" x14ac:dyDescent="0.3">
      <c r="A20" s="345">
        <v>11</v>
      </c>
      <c r="B20" s="603" t="s">
        <v>620</v>
      </c>
      <c r="C20" s="603"/>
      <c r="D20" s="603"/>
      <c r="E20" s="603"/>
      <c r="F20" s="603"/>
      <c r="G20" s="603"/>
      <c r="H20" s="603"/>
      <c r="I20" s="603"/>
      <c r="J20" s="344"/>
      <c r="K20" s="355"/>
      <c r="L20" s="354"/>
      <c r="M20" s="353"/>
      <c r="N20" s="355"/>
      <c r="O20" s="354"/>
      <c r="P20" s="353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</row>
    <row r="21" spans="1:43" ht="37.5" customHeight="1" x14ac:dyDescent="0.2">
      <c r="A21" s="345">
        <v>12</v>
      </c>
      <c r="B21" s="603" t="s">
        <v>619</v>
      </c>
      <c r="C21" s="603"/>
      <c r="D21" s="603"/>
      <c r="E21" s="603"/>
      <c r="F21" s="603"/>
      <c r="G21" s="603"/>
      <c r="H21" s="603"/>
      <c r="I21" s="603"/>
      <c r="J21" s="344"/>
      <c r="K21" s="351" t="s">
        <v>618</v>
      </c>
      <c r="L21" s="350" t="s">
        <v>617</v>
      </c>
      <c r="M21" s="346">
        <v>520109791</v>
      </c>
      <c r="N21" s="352" t="s">
        <v>732</v>
      </c>
      <c r="O21" s="350"/>
      <c r="P21" s="346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</row>
    <row r="22" spans="1:43" ht="18" x14ac:dyDescent="0.25">
      <c r="A22" s="345">
        <v>13</v>
      </c>
      <c r="B22" s="602" t="s">
        <v>616</v>
      </c>
      <c r="C22" s="602"/>
      <c r="D22" s="602"/>
      <c r="E22" s="602"/>
      <c r="F22" s="602"/>
      <c r="G22" s="602"/>
      <c r="H22" s="602"/>
      <c r="I22" s="602"/>
      <c r="J22" s="344"/>
      <c r="K22" s="351" t="s">
        <v>615</v>
      </c>
      <c r="L22" s="350"/>
      <c r="M22" s="349"/>
      <c r="N22" s="348"/>
      <c r="O22" s="347"/>
      <c r="P22" s="346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</row>
    <row r="23" spans="1:43" ht="16.5" x14ac:dyDescent="0.2">
      <c r="A23" s="345"/>
      <c r="B23" s="602"/>
      <c r="C23" s="602"/>
      <c r="D23" s="602"/>
      <c r="E23" s="602"/>
      <c r="F23" s="602"/>
      <c r="G23" s="602"/>
      <c r="H23" s="602"/>
      <c r="I23" s="602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</row>
    <row r="24" spans="1:43" ht="16.5" x14ac:dyDescent="0.2">
      <c r="A24" s="345"/>
      <c r="B24" s="602"/>
      <c r="C24" s="602"/>
      <c r="D24" s="602"/>
      <c r="E24" s="602"/>
      <c r="F24" s="602"/>
      <c r="G24" s="602"/>
      <c r="H24" s="602"/>
      <c r="I24" s="602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  <c r="AJ24" s="344"/>
      <c r="AK24" s="344"/>
      <c r="AL24" s="344"/>
      <c r="AM24" s="344"/>
      <c r="AN24" s="344"/>
      <c r="AO24" s="344"/>
      <c r="AP24" s="344"/>
      <c r="AQ24" s="344"/>
    </row>
    <row r="25" spans="1:43" ht="16.5" x14ac:dyDescent="0.2">
      <c r="A25" s="345"/>
      <c r="B25" s="602"/>
      <c r="C25" s="602"/>
      <c r="D25" s="602"/>
      <c r="E25" s="602"/>
      <c r="F25" s="602"/>
      <c r="G25" s="602"/>
      <c r="H25" s="602"/>
      <c r="I25" s="602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</row>
    <row r="26" spans="1:43" ht="16.5" x14ac:dyDescent="0.2">
      <c r="A26" s="345"/>
      <c r="B26" s="602"/>
      <c r="C26" s="602"/>
      <c r="D26" s="602"/>
      <c r="E26" s="602"/>
      <c r="F26" s="602"/>
      <c r="G26" s="602"/>
      <c r="H26" s="602"/>
      <c r="I26" s="602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</row>
    <row r="27" spans="1:43" x14ac:dyDescent="0.2">
      <c r="A27" s="344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</row>
    <row r="28" spans="1:43" x14ac:dyDescent="0.2">
      <c r="A28" s="344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</row>
    <row r="29" spans="1:43" x14ac:dyDescent="0.2">
      <c r="A29" s="344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</row>
    <row r="30" spans="1:43" x14ac:dyDescent="0.2">
      <c r="A30" s="344"/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  <c r="AK30" s="344"/>
      <c r="AL30" s="344"/>
      <c r="AM30" s="344"/>
      <c r="AN30" s="344"/>
      <c r="AO30" s="344"/>
      <c r="AP30" s="344"/>
      <c r="AQ30" s="344"/>
    </row>
    <row r="31" spans="1:43" x14ac:dyDescent="0.2">
      <c r="A31" s="344"/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</row>
    <row r="32" spans="1:43" x14ac:dyDescent="0.2">
      <c r="A32" s="344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4"/>
      <c r="AO32" s="344"/>
      <c r="AP32" s="344"/>
      <c r="AQ32" s="344"/>
    </row>
    <row r="33" spans="1:43" x14ac:dyDescent="0.2">
      <c r="A33" s="344"/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</row>
    <row r="34" spans="1:43" x14ac:dyDescent="0.2">
      <c r="A34" s="344"/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</row>
    <row r="35" spans="1:43" x14ac:dyDescent="0.2">
      <c r="A35" s="344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</row>
    <row r="36" spans="1:43" x14ac:dyDescent="0.2">
      <c r="A36" s="344"/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</row>
    <row r="37" spans="1:43" x14ac:dyDescent="0.2">
      <c r="A37" s="344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</row>
    <row r="38" spans="1:43" x14ac:dyDescent="0.2">
      <c r="A38" s="344"/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</row>
    <row r="39" spans="1:43" x14ac:dyDescent="0.2">
      <c r="A39" s="344"/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</row>
    <row r="40" spans="1:43" x14ac:dyDescent="0.2">
      <c r="A40" s="344"/>
      <c r="B40" s="344"/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44"/>
      <c r="AP40" s="344"/>
      <c r="AQ40" s="344"/>
    </row>
    <row r="41" spans="1:43" x14ac:dyDescent="0.2">
      <c r="A41" s="344"/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</row>
    <row r="42" spans="1:43" x14ac:dyDescent="0.2">
      <c r="A42" s="344"/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</row>
    <row r="43" spans="1:43" x14ac:dyDescent="0.2">
      <c r="A43" s="344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</row>
    <row r="44" spans="1:43" x14ac:dyDescent="0.2">
      <c r="A44" s="344"/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</row>
    <row r="45" spans="1:43" x14ac:dyDescent="0.2">
      <c r="A45" s="344"/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</row>
    <row r="46" spans="1:43" x14ac:dyDescent="0.2">
      <c r="A46" s="344"/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</row>
    <row r="47" spans="1:43" x14ac:dyDescent="0.2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</row>
    <row r="48" spans="1:43" x14ac:dyDescent="0.2">
      <c r="A48" s="344"/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</row>
    <row r="49" spans="1:43" x14ac:dyDescent="0.2">
      <c r="A49" s="344"/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344"/>
      <c r="AK49" s="344"/>
      <c r="AL49" s="344"/>
      <c r="AM49" s="344"/>
      <c r="AN49" s="344"/>
      <c r="AO49" s="344"/>
      <c r="AP49" s="344"/>
      <c r="AQ49" s="344"/>
    </row>
    <row r="50" spans="1:43" x14ac:dyDescent="0.2">
      <c r="A50" s="344"/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</row>
    <row r="51" spans="1:43" x14ac:dyDescent="0.2">
      <c r="A51" s="344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  <c r="AM51" s="344"/>
      <c r="AN51" s="344"/>
      <c r="AO51" s="344"/>
      <c r="AP51" s="344"/>
      <c r="AQ51" s="344"/>
    </row>
    <row r="52" spans="1:43" x14ac:dyDescent="0.2">
      <c r="A52" s="344"/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/>
      <c r="AI52" s="344"/>
      <c r="AJ52" s="344"/>
      <c r="AK52" s="344"/>
      <c r="AL52" s="344"/>
      <c r="AM52" s="344"/>
      <c r="AN52" s="344"/>
      <c r="AO52" s="344"/>
      <c r="AP52" s="344"/>
      <c r="AQ52" s="344"/>
    </row>
    <row r="53" spans="1:43" x14ac:dyDescent="0.2">
      <c r="A53" s="344"/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4"/>
      <c r="AL53" s="344"/>
      <c r="AM53" s="344"/>
      <c r="AN53" s="344"/>
      <c r="AO53" s="344"/>
      <c r="AP53" s="344"/>
      <c r="AQ53" s="344"/>
    </row>
    <row r="54" spans="1:43" x14ac:dyDescent="0.2">
      <c r="A54" s="344"/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4"/>
      <c r="AO54" s="344"/>
      <c r="AP54" s="344"/>
      <c r="AQ54" s="344"/>
    </row>
    <row r="55" spans="1:43" x14ac:dyDescent="0.2">
      <c r="A55" s="344"/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</row>
    <row r="56" spans="1:43" x14ac:dyDescent="0.2">
      <c r="A56" s="344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4"/>
      <c r="AH56" s="344"/>
      <c r="AI56" s="344"/>
      <c r="AJ56" s="344"/>
      <c r="AK56" s="344"/>
      <c r="AL56" s="344"/>
      <c r="AM56" s="344"/>
      <c r="AN56" s="344"/>
      <c r="AO56" s="344"/>
      <c r="AP56" s="344"/>
      <c r="AQ56" s="344"/>
    </row>
    <row r="57" spans="1:43" x14ac:dyDescent="0.2">
      <c r="A57" s="344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</row>
    <row r="58" spans="1:43" x14ac:dyDescent="0.2">
      <c r="A58" s="344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4"/>
      <c r="AL58" s="344"/>
      <c r="AM58" s="344"/>
      <c r="AN58" s="344"/>
      <c r="AO58" s="344"/>
      <c r="AP58" s="344"/>
      <c r="AQ58" s="344"/>
    </row>
    <row r="59" spans="1:43" x14ac:dyDescent="0.2">
      <c r="A59" s="344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</row>
    <row r="60" spans="1:43" x14ac:dyDescent="0.2">
      <c r="A60" s="344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  <c r="AI60" s="344"/>
      <c r="AJ60" s="344"/>
      <c r="AK60" s="344"/>
      <c r="AL60" s="344"/>
      <c r="AM60" s="344"/>
      <c r="AN60" s="344"/>
      <c r="AO60" s="344"/>
      <c r="AP60" s="344"/>
      <c r="AQ60" s="344"/>
    </row>
    <row r="61" spans="1:43" x14ac:dyDescent="0.2">
      <c r="A61" s="344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4"/>
      <c r="AE61" s="344"/>
      <c r="AF61" s="344"/>
      <c r="AG61" s="344"/>
      <c r="AH61" s="344"/>
      <c r="AI61" s="344"/>
      <c r="AJ61" s="344"/>
      <c r="AK61" s="344"/>
      <c r="AL61" s="344"/>
      <c r="AM61" s="344"/>
      <c r="AN61" s="344"/>
      <c r="AO61" s="344"/>
      <c r="AP61" s="344"/>
      <c r="AQ61" s="344"/>
    </row>
    <row r="62" spans="1:43" x14ac:dyDescent="0.2">
      <c r="A62" s="344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4"/>
      <c r="AE62" s="344"/>
      <c r="AF62" s="344"/>
      <c r="AG62" s="344"/>
      <c r="AH62" s="344"/>
      <c r="AI62" s="344"/>
      <c r="AJ62" s="344"/>
      <c r="AK62" s="344"/>
      <c r="AL62" s="344"/>
      <c r="AM62" s="344"/>
      <c r="AN62" s="344"/>
      <c r="AO62" s="344"/>
      <c r="AP62" s="344"/>
      <c r="AQ62" s="344"/>
    </row>
    <row r="63" spans="1:43" x14ac:dyDescent="0.2">
      <c r="A63" s="344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  <c r="R63" s="344"/>
      <c r="S63" s="344"/>
      <c r="T63" s="344"/>
      <c r="U63" s="344"/>
      <c r="V63" s="344"/>
      <c r="W63" s="344"/>
      <c r="X63" s="344"/>
      <c r="Y63" s="344"/>
      <c r="Z63" s="344"/>
      <c r="AA63" s="344"/>
      <c r="AB63" s="344"/>
      <c r="AC63" s="344"/>
      <c r="AD63" s="344"/>
      <c r="AE63" s="344"/>
      <c r="AF63" s="344"/>
      <c r="AG63" s="344"/>
      <c r="AH63" s="344"/>
      <c r="AI63" s="344"/>
      <c r="AJ63" s="344"/>
      <c r="AK63" s="344"/>
      <c r="AL63" s="344"/>
      <c r="AM63" s="344"/>
      <c r="AN63" s="344"/>
      <c r="AO63" s="344"/>
      <c r="AP63" s="344"/>
      <c r="AQ63" s="344"/>
    </row>
    <row r="64" spans="1:43" x14ac:dyDescent="0.2">
      <c r="A64" s="344"/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4"/>
      <c r="T64" s="344"/>
      <c r="U64" s="344"/>
      <c r="V64" s="344"/>
      <c r="W64" s="344"/>
      <c r="X64" s="344"/>
      <c r="Y64" s="344"/>
      <c r="Z64" s="344"/>
      <c r="AA64" s="344"/>
      <c r="AB64" s="344"/>
      <c r="AC64" s="344"/>
      <c r="AD64" s="344"/>
      <c r="AE64" s="344"/>
      <c r="AF64" s="344"/>
      <c r="AG64" s="344"/>
      <c r="AH64" s="344"/>
      <c r="AI64" s="344"/>
      <c r="AJ64" s="344"/>
      <c r="AK64" s="344"/>
      <c r="AL64" s="344"/>
      <c r="AM64" s="344"/>
      <c r="AN64" s="344"/>
      <c r="AO64" s="344"/>
      <c r="AP64" s="344"/>
      <c r="AQ64" s="344"/>
    </row>
    <row r="65" spans="1:43" x14ac:dyDescent="0.2">
      <c r="A65" s="344"/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  <c r="AM65" s="344"/>
      <c r="AN65" s="344"/>
      <c r="AO65" s="344"/>
      <c r="AP65" s="344"/>
      <c r="AQ65" s="344"/>
    </row>
    <row r="66" spans="1:43" x14ac:dyDescent="0.2">
      <c r="A66" s="344"/>
      <c r="B66" s="344"/>
      <c r="C66" s="344"/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344"/>
      <c r="AO66" s="344"/>
      <c r="AP66" s="344"/>
      <c r="AQ66" s="344"/>
    </row>
    <row r="67" spans="1:43" x14ac:dyDescent="0.2">
      <c r="A67" s="344"/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4"/>
      <c r="AA67" s="344"/>
      <c r="AB67" s="344"/>
      <c r="AC67" s="344"/>
      <c r="AD67" s="344"/>
      <c r="AE67" s="344"/>
      <c r="AF67" s="344"/>
      <c r="AG67" s="344"/>
      <c r="AH67" s="344"/>
      <c r="AI67" s="344"/>
      <c r="AJ67" s="344"/>
      <c r="AK67" s="344"/>
      <c r="AL67" s="344"/>
      <c r="AM67" s="344"/>
      <c r="AN67" s="344"/>
      <c r="AO67" s="344"/>
      <c r="AP67" s="344"/>
      <c r="AQ67" s="344"/>
    </row>
    <row r="68" spans="1:43" x14ac:dyDescent="0.2">
      <c r="A68" s="344"/>
      <c r="B68" s="344"/>
      <c r="C68" s="344"/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</row>
    <row r="69" spans="1:43" x14ac:dyDescent="0.2">
      <c r="A69" s="344"/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M69" s="344"/>
      <c r="AN69" s="344"/>
      <c r="AO69" s="344"/>
      <c r="AP69" s="344"/>
      <c r="AQ69" s="344"/>
    </row>
    <row r="70" spans="1:43" x14ac:dyDescent="0.2">
      <c r="A70" s="344"/>
      <c r="B70" s="344"/>
      <c r="C70" s="344"/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  <c r="R70" s="344"/>
      <c r="S70" s="344"/>
      <c r="T70" s="344"/>
      <c r="U70" s="344"/>
      <c r="V70" s="344"/>
      <c r="W70" s="344"/>
      <c r="X70" s="344"/>
      <c r="Y70" s="344"/>
      <c r="Z70" s="344"/>
      <c r="AA70" s="344"/>
      <c r="AB70" s="344"/>
      <c r="AC70" s="344"/>
      <c r="AD70" s="344"/>
      <c r="AE70" s="344"/>
      <c r="AF70" s="344"/>
      <c r="AG70" s="344"/>
      <c r="AH70" s="344"/>
      <c r="AI70" s="344"/>
      <c r="AJ70" s="344"/>
      <c r="AK70" s="344"/>
      <c r="AL70" s="344"/>
      <c r="AM70" s="344"/>
      <c r="AN70" s="344"/>
      <c r="AO70" s="344"/>
      <c r="AP70" s="344"/>
      <c r="AQ70" s="344"/>
    </row>
    <row r="71" spans="1:43" x14ac:dyDescent="0.2">
      <c r="A71" s="344"/>
      <c r="B71" s="344"/>
      <c r="C71" s="344"/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</row>
    <row r="72" spans="1:43" x14ac:dyDescent="0.2">
      <c r="A72" s="344"/>
      <c r="B72" s="344"/>
      <c r="C72" s="344"/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AF72" s="344"/>
      <c r="AG72" s="344"/>
      <c r="AH72" s="344"/>
      <c r="AI72" s="344"/>
      <c r="AJ72" s="344"/>
      <c r="AK72" s="344"/>
      <c r="AL72" s="344"/>
      <c r="AM72" s="344"/>
      <c r="AN72" s="344"/>
      <c r="AO72" s="344"/>
      <c r="AP72" s="344"/>
      <c r="AQ72" s="344"/>
    </row>
    <row r="73" spans="1:43" x14ac:dyDescent="0.2">
      <c r="A73" s="344"/>
      <c r="B73" s="344"/>
      <c r="C73" s="344"/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AF73" s="344"/>
      <c r="AG73" s="344"/>
      <c r="AH73" s="344"/>
      <c r="AI73" s="344"/>
      <c r="AJ73" s="344"/>
      <c r="AK73" s="344"/>
      <c r="AL73" s="344"/>
      <c r="AM73" s="344"/>
      <c r="AN73" s="344"/>
      <c r="AO73" s="344"/>
      <c r="AP73" s="344"/>
      <c r="AQ73" s="344"/>
    </row>
    <row r="74" spans="1:43" x14ac:dyDescent="0.2">
      <c r="A74" s="344"/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344"/>
      <c r="AQ74" s="344"/>
    </row>
    <row r="75" spans="1:43" x14ac:dyDescent="0.2">
      <c r="A75" s="344"/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  <c r="R75" s="344"/>
      <c r="S75" s="344"/>
      <c r="T75" s="344"/>
      <c r="U75" s="344"/>
      <c r="V75" s="344"/>
      <c r="AF75" s="344"/>
      <c r="AG75" s="344"/>
      <c r="AH75" s="344"/>
      <c r="AI75" s="344"/>
      <c r="AJ75" s="344"/>
      <c r="AK75" s="344"/>
      <c r="AL75" s="344"/>
      <c r="AM75" s="344"/>
      <c r="AN75" s="344"/>
      <c r="AO75" s="344"/>
      <c r="AP75" s="344"/>
      <c r="AQ75" s="344"/>
    </row>
  </sheetData>
  <sheetProtection password="CC4F" sheet="1" autoFilter="0"/>
  <mergeCells count="26">
    <mergeCell ref="A5:N5"/>
    <mergeCell ref="A2:N2"/>
    <mergeCell ref="P2:Q2"/>
    <mergeCell ref="A3:N3"/>
    <mergeCell ref="P3:Q3"/>
    <mergeCell ref="P4:Q4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B19:I19"/>
    <mergeCell ref="B20:I20"/>
    <mergeCell ref="B26:I26"/>
    <mergeCell ref="B21:I21"/>
    <mergeCell ref="B22:I22"/>
    <mergeCell ref="B23:I23"/>
    <mergeCell ref="B24:I24"/>
    <mergeCell ref="B25:I25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="85" zoomScaleNormal="85" zoomScaleSheetLayoutView="55" workbookViewId="0">
      <selection activeCell="D9" sqref="D9"/>
    </sheetView>
  </sheetViews>
  <sheetFormatPr defaultColWidth="11.5703125" defaultRowHeight="12.75" customHeight="1" x14ac:dyDescent="0.2"/>
  <cols>
    <col min="1" max="1" width="27.5703125" customWidth="1"/>
    <col min="3" max="3" width="79.7109375" customWidth="1"/>
    <col min="4" max="4" width="18.140625" customWidth="1"/>
    <col min="5" max="5" width="22.28515625" customWidth="1"/>
  </cols>
  <sheetData>
    <row r="1" spans="1:5" ht="18.2" customHeight="1" thickBot="1" x14ac:dyDescent="0.3">
      <c r="A1" s="400"/>
      <c r="B1" s="400"/>
      <c r="C1" s="400"/>
      <c r="D1" s="400"/>
      <c r="E1" s="400"/>
    </row>
    <row r="2" spans="1:5" ht="18.75" customHeight="1" thickBot="1" x14ac:dyDescent="0.3">
      <c r="A2" s="400"/>
      <c r="B2" s="400"/>
      <c r="C2" s="408" t="s">
        <v>571</v>
      </c>
      <c r="D2" s="406" t="s">
        <v>0</v>
      </c>
      <c r="E2" s="405" t="s">
        <v>1</v>
      </c>
    </row>
    <row r="3" spans="1:5" ht="18.75" customHeight="1" thickBot="1" x14ac:dyDescent="0.3">
      <c r="A3" s="400"/>
      <c r="B3" s="400"/>
      <c r="C3" s="407" t="s">
        <v>569</v>
      </c>
      <c r="D3" s="406" t="s">
        <v>2</v>
      </c>
      <c r="E3" s="405">
        <v>2025</v>
      </c>
    </row>
    <row r="4" spans="1:5" ht="18.2" customHeight="1" thickBot="1" x14ac:dyDescent="0.3">
      <c r="A4" s="400"/>
      <c r="B4" s="400"/>
      <c r="C4" s="400"/>
      <c r="D4" s="404" t="s">
        <v>3</v>
      </c>
      <c r="E4" s="403" t="s">
        <v>733</v>
      </c>
    </row>
    <row r="5" spans="1:5" ht="18.2" customHeight="1" x14ac:dyDescent="0.25">
      <c r="A5" s="400"/>
      <c r="B5" s="400"/>
      <c r="C5" s="400"/>
      <c r="D5" s="400"/>
      <c r="E5" s="400"/>
    </row>
    <row r="6" spans="1:5" ht="18.2" customHeight="1" x14ac:dyDescent="0.25">
      <c r="A6" s="380"/>
      <c r="B6" s="398" t="s">
        <v>661</v>
      </c>
      <c r="C6" s="399"/>
      <c r="D6" s="399"/>
      <c r="E6" s="400"/>
    </row>
    <row r="7" spans="1:5" ht="18.2" customHeight="1" x14ac:dyDescent="0.25">
      <c r="A7" s="380"/>
      <c r="B7" s="399"/>
      <c r="C7" s="397"/>
      <c r="D7" s="396"/>
      <c r="E7" s="400"/>
    </row>
    <row r="8" spans="1:5" ht="18.2" customHeight="1" x14ac:dyDescent="0.25">
      <c r="A8" s="380"/>
      <c r="B8" s="395" t="s">
        <v>34</v>
      </c>
      <c r="C8" s="395" t="s">
        <v>656</v>
      </c>
      <c r="D8" s="395" t="s">
        <v>655</v>
      </c>
      <c r="E8" s="400"/>
    </row>
    <row r="9" spans="1:5" ht="31.35" customHeight="1" x14ac:dyDescent="0.25">
      <c r="A9" s="380"/>
      <c r="B9" s="393">
        <v>1</v>
      </c>
      <c r="C9" s="392" t="s">
        <v>660</v>
      </c>
      <c r="D9" s="391">
        <v>3</v>
      </c>
      <c r="E9" s="400"/>
    </row>
    <row r="10" spans="1:5" ht="18.2" customHeight="1" x14ac:dyDescent="0.25">
      <c r="A10" s="380"/>
      <c r="B10" s="387">
        <v>2</v>
      </c>
      <c r="C10" s="390" t="s">
        <v>659</v>
      </c>
      <c r="D10" s="389">
        <v>26</v>
      </c>
      <c r="E10" s="400"/>
    </row>
    <row r="11" spans="1:5" ht="31.15" customHeight="1" x14ac:dyDescent="0.25">
      <c r="A11" s="380"/>
      <c r="B11" s="402">
        <v>3</v>
      </c>
      <c r="C11" s="386" t="s">
        <v>658</v>
      </c>
      <c r="D11" s="385">
        <f>D9/D10</f>
        <v>0.11538461538461539</v>
      </c>
      <c r="E11" s="400"/>
    </row>
    <row r="12" spans="1:5" ht="18.2" customHeight="1" x14ac:dyDescent="0.25">
      <c r="A12" s="380"/>
      <c r="B12" s="401"/>
      <c r="C12" s="399"/>
      <c r="D12" s="399"/>
      <c r="E12" s="400"/>
    </row>
    <row r="13" spans="1:5" ht="18.2" customHeight="1" x14ac:dyDescent="0.25">
      <c r="A13" s="380"/>
      <c r="B13" s="399"/>
      <c r="C13" s="399"/>
      <c r="D13" s="399"/>
      <c r="E13" s="400"/>
    </row>
    <row r="14" spans="1:5" ht="18.2" customHeight="1" x14ac:dyDescent="0.25">
      <c r="A14" s="384"/>
      <c r="B14" s="398" t="s">
        <v>657</v>
      </c>
      <c r="C14" s="399"/>
      <c r="D14" s="396"/>
      <c r="E14" s="381"/>
    </row>
    <row r="15" spans="1:5" ht="17.100000000000001" customHeight="1" x14ac:dyDescent="0.2">
      <c r="A15" s="384"/>
      <c r="B15" s="398"/>
      <c r="C15" s="397"/>
      <c r="D15" s="396"/>
      <c r="E15" s="381"/>
    </row>
    <row r="16" spans="1:5" ht="17.100000000000001" customHeight="1" x14ac:dyDescent="0.2">
      <c r="A16" s="384"/>
      <c r="B16" s="395" t="s">
        <v>34</v>
      </c>
      <c r="C16" s="395" t="s">
        <v>656</v>
      </c>
      <c r="D16" s="395" t="s">
        <v>655</v>
      </c>
      <c r="E16" s="394"/>
    </row>
    <row r="17" spans="1:6" ht="31.15" customHeight="1" x14ac:dyDescent="0.2">
      <c r="A17" s="384"/>
      <c r="B17" s="393">
        <v>1</v>
      </c>
      <c r="C17" s="392" t="s">
        <v>654</v>
      </c>
      <c r="D17" s="391">
        <v>2</v>
      </c>
      <c r="E17" s="381"/>
    </row>
    <row r="18" spans="1:6" ht="17.100000000000001" customHeight="1" x14ac:dyDescent="0.2">
      <c r="A18" s="384"/>
      <c r="B18" s="387">
        <v>2</v>
      </c>
      <c r="C18" s="390" t="s">
        <v>653</v>
      </c>
      <c r="D18" s="389">
        <v>13</v>
      </c>
      <c r="E18" s="388"/>
    </row>
    <row r="19" spans="1:6" ht="31.15" customHeight="1" x14ac:dyDescent="0.2">
      <c r="A19" s="384"/>
      <c r="B19" s="387">
        <v>3</v>
      </c>
      <c r="C19" s="386" t="s">
        <v>652</v>
      </c>
      <c r="D19" s="385">
        <f>D17/D18</f>
        <v>0.15384615384615385</v>
      </c>
      <c r="E19" s="381"/>
    </row>
    <row r="20" spans="1:6" ht="17.100000000000001" customHeight="1" x14ac:dyDescent="0.2">
      <c r="A20" s="384"/>
      <c r="B20" s="384"/>
      <c r="C20" s="383"/>
      <c r="D20" s="382"/>
      <c r="E20" s="381"/>
    </row>
    <row r="21" spans="1:6" ht="14.65" customHeight="1" x14ac:dyDescent="0.2"/>
    <row r="22" spans="1:6" ht="18.2" customHeight="1" x14ac:dyDescent="0.25">
      <c r="A22" s="380"/>
      <c r="B22" s="380"/>
      <c r="C22" s="380"/>
      <c r="D22" s="380"/>
    </row>
    <row r="23" spans="1:6" ht="17.100000000000001" customHeight="1" x14ac:dyDescent="0.2">
      <c r="A23" s="377"/>
      <c r="B23" s="377"/>
      <c r="C23" s="379" t="s">
        <v>5</v>
      </c>
      <c r="D23" s="378"/>
    </row>
    <row r="24" spans="1:6" ht="17.100000000000001" customHeight="1" x14ac:dyDescent="0.2">
      <c r="A24" s="377"/>
      <c r="B24" s="377"/>
      <c r="C24" s="376"/>
      <c r="D24" s="375"/>
    </row>
    <row r="25" spans="1:6" ht="17.100000000000001" customHeight="1" x14ac:dyDescent="0.2">
      <c r="A25" s="616" t="s">
        <v>6</v>
      </c>
      <c r="B25" s="616"/>
      <c r="C25" s="589" t="s">
        <v>721</v>
      </c>
      <c r="D25" s="589"/>
      <c r="E25" s="589"/>
      <c r="F25" s="589"/>
    </row>
    <row r="26" spans="1:6" ht="17.100000000000001" customHeight="1" x14ac:dyDescent="0.2">
      <c r="A26" s="373"/>
      <c r="B26" s="374" t="s">
        <v>7</v>
      </c>
      <c r="C26" s="589" t="s">
        <v>180</v>
      </c>
      <c r="D26" s="589"/>
      <c r="E26" s="589"/>
      <c r="F26" s="589"/>
    </row>
    <row r="27" spans="1:6" ht="17.100000000000001" customHeight="1" x14ac:dyDescent="0.2">
      <c r="A27" s="373"/>
      <c r="B27" s="372" t="s">
        <v>8</v>
      </c>
      <c r="C27" s="554" t="s">
        <v>724</v>
      </c>
      <c r="D27" s="554"/>
      <c r="E27" s="554"/>
      <c r="F27" s="554"/>
    </row>
    <row r="28" spans="1:6" ht="17.100000000000001" customHeight="1" x14ac:dyDescent="0.2">
      <c r="A28" s="373"/>
      <c r="B28" s="372" t="s">
        <v>9</v>
      </c>
      <c r="C28" s="591" t="s">
        <v>723</v>
      </c>
      <c r="D28" s="592"/>
      <c r="E28" s="592"/>
      <c r="F28" s="592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6" ma:contentTypeDescription="Crie um novo documento." ma:contentTypeScope="" ma:versionID="bc2eacacb42e6ba8b11eeab5bde7ab68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ed4cc1fc9d910af98e4dd8ee04b5d793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56B2A8-6032-42DE-BD00-C40AE86B1911}"/>
</file>

<file path=customXml/itemProps2.xml><?xml version="1.0" encoding="utf-8"?>
<ds:datastoreItem xmlns:ds="http://schemas.openxmlformats.org/officeDocument/2006/customXml" ds:itemID="{C63D06CB-131C-459B-8015-8EDF467F2E28}"/>
</file>

<file path=customXml/itemProps3.xml><?xml version="1.0" encoding="utf-8"?>
<ds:datastoreItem xmlns:ds="http://schemas.openxmlformats.org/officeDocument/2006/customXml" ds:itemID="{68D18B59-A0B3-478C-81F7-D31BC0BD14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IDENTIFICAÇÃO DA UNIDADE</vt:lpstr>
      <vt:lpstr>EQUIPAMENTOS</vt:lpstr>
      <vt:lpstr>AIH-SIA</vt:lpstr>
      <vt:lpstr>INFRA-ESTRUTURA</vt:lpstr>
      <vt:lpstr>ATIVIDADE I</vt:lpstr>
      <vt:lpstr>RH</vt:lpstr>
      <vt:lpstr>NUTRIÇÃO</vt:lpstr>
      <vt:lpstr>INFORMAÇÕES TÉCNICAS</vt:lpstr>
      <vt:lpstr>ATIVIDADE II</vt:lpstr>
      <vt:lpstr>GASES, LAVANDERIA E RESÍDUO</vt:lpstr>
      <vt:lpstr>FINANCEIRO GERAL </vt:lpstr>
      <vt:lpstr>FINANCEIRO DETALHADO </vt:lpstr>
      <vt:lpstr>'GASES, LAVANDERIA E RESÍDUO'!Area_de_impressao</vt:lpstr>
      <vt:lpstr>'IDENTIFICAÇÃO DA UNIDADE'!Area_de_impressao</vt:lpstr>
      <vt:lpstr>'INFORMAÇÕES TÉCNICAS'!Area_de_impressao</vt:lpstr>
      <vt:lpstr>'INFRA-ESTRUTURA'!Area_de_impressao</vt:lpstr>
      <vt:lpstr>NUTRIÇÃO!Area_de_impressao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Cassia Michele</cp:lastModifiedBy>
  <dcterms:created xsi:type="dcterms:W3CDTF">2020-06-03T15:53:27Z</dcterms:created>
  <dcterms:modified xsi:type="dcterms:W3CDTF">2025-12-03T15:13:36Z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</Properties>
</file>