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showHorizontalScroll="0" showVerticalScroll="0" windowWidth="28800" windowHeight="11730" tabRatio="500" firstSheet="2"/>
  </bookViews>
  <sheets>
    <sheet name="Identificação da unidade" sheetId="35" r:id="rId1"/>
    <sheet name="Informações Técnicas" sheetId="36" r:id="rId2"/>
    <sheet name="Gases, lavanderia e resíduo" sheetId="61" r:id="rId3"/>
    <sheet name="Nutrição" sheetId="21" r:id="rId4"/>
    <sheet name="Equipamentos" sheetId="60" r:id="rId5"/>
    <sheet name="Infra-estrutura" sheetId="23" r:id="rId6"/>
    <sheet name="RH" sheetId="52" r:id="rId7"/>
    <sheet name="Atividade I" sheetId="64" r:id="rId8"/>
    <sheet name="Atividade II " sheetId="63" r:id="rId9"/>
    <sheet name="AIH-SIA" sheetId="57" r:id="rId10"/>
    <sheet name="Anexos de justificativas" sheetId="58" r:id="rId11"/>
  </sheets>
  <definedNames>
    <definedName name="_xlnm.Print_Area" localSheetId="4">Equipamentos!$A$1:$R$406</definedName>
    <definedName name="_xlnm.Print_Area" localSheetId="0">'Identificação da unidade'!$A$1:$L$23</definedName>
    <definedName name="_xlnm.Print_Area" localSheetId="1">'Informações Técnicas'!$A$2:$P$19</definedName>
    <definedName name="_xlnm.Print_Area" localSheetId="5">'Infra-estrutura'!$A$1:$H$87</definedName>
    <definedName name="_xlnm.Print_Area" localSheetId="3">Nutrição!$A$1:$G$56</definedName>
    <definedName name="Excel_BuiltIn_Print_Area" localSheetId="9">'AIH-SIA'!$A$1:$E$78</definedName>
    <definedName name="Excel_BuiltIn_Print_Area" localSheetId="10">'Anexos de justificativas'!$A$1:$F$34</definedName>
    <definedName name="Excel_BuiltIn_Print_Area" localSheetId="7">'Atividade I'!$A$1:$K$176</definedName>
    <definedName name="Excel_BuiltIn_Print_Area" localSheetId="8">'Atividade II '!$A$1:$E$84</definedName>
    <definedName name="Excel_BuiltIn_Print_Area" localSheetId="4">Equipamentos!$A$1:$R$406</definedName>
    <definedName name="Excel_BuiltIn_Print_Area" localSheetId="2">'Gases, lavanderia e resíduo'!$A$1:$G$46</definedName>
    <definedName name="Excel_BuiltIn_Print_Area" localSheetId="0">'Identificação da unidade'!$A$1:$L$23</definedName>
    <definedName name="Excel_BuiltIn_Print_Area" localSheetId="1">'Informações Técnicas'!$A$2:$P$19</definedName>
    <definedName name="Excel_BuiltIn_Print_Area" localSheetId="5">'Infra-estrutura'!$A$1:$H$87</definedName>
    <definedName name="Excel_BuiltIn_Print_Area" localSheetId="3">Nutrição!$A$1:$G$56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<sst xmlns="http://schemas.openxmlformats.org/spreadsheetml/2006/main" count="4157" uniqueCount="1195">
  <si>
    <t xml:space="preserve">                Secretaria da Saúde do Estado da Bahia</t>
  </si>
  <si>
    <t>ANO</t>
  </si>
  <si>
    <t xml:space="preserve">                Relatório de Informação Hospitalar</t>
  </si>
  <si>
    <t>MÊS</t>
  </si>
  <si>
    <t>JANEIRO</t>
  </si>
  <si>
    <t xml:space="preserve">ATENÇÃO: PREENCHA OS CAMPOS EM AMARELO. OS DEMAIS CAMPOS ESTÃO PROTEGIDOS. </t>
  </si>
  <si>
    <t>BLOCO A</t>
  </si>
  <si>
    <t>IDENTIFICAÇÃO DA UNIDADE</t>
  </si>
  <si>
    <t>VERSÃO 4.1</t>
  </si>
  <si>
    <t>Unidade:</t>
  </si>
  <si>
    <t>MATERNIDADE FREI JUSTO VENTURE/ HOSPITAL REGIONAL DA CHAP.</t>
  </si>
  <si>
    <t>CNPJ:</t>
  </si>
  <si>
    <t>05.413.531/0001-20/ 05.413.531/0001-20</t>
  </si>
  <si>
    <t>CNES:</t>
  </si>
  <si>
    <t>2870045/ 9383298</t>
  </si>
  <si>
    <t>Instituição Gestora:</t>
  </si>
  <si>
    <t>FUNDAÇÃO ABM DE PESQUISA E EXTENSÃO NA AREA DA SAÚDE</t>
  </si>
  <si>
    <t>Endereço:</t>
  </si>
  <si>
    <t>PRAÇA DA BANDEIRA - 100/ RUA-FRANCISCO COSTA 348-465</t>
  </si>
  <si>
    <t>Cidade:</t>
  </si>
  <si>
    <t>SEABRA</t>
  </si>
  <si>
    <t>Responsável pela Unidade:</t>
  </si>
  <si>
    <t>ALESSANDER RODRIGUES DA ROZA</t>
  </si>
  <si>
    <t>Cargo:</t>
  </si>
  <si>
    <t>Diretor Geral</t>
  </si>
  <si>
    <t>Telefone:</t>
  </si>
  <si>
    <t>22-99427299</t>
  </si>
  <si>
    <t>E-mail:</t>
  </si>
  <si>
    <t>administracao.hrc@fabamed.org.br</t>
  </si>
  <si>
    <t>Secretaria da Saúde do Estado da Bahia</t>
  </si>
  <si>
    <t>UNIDADE:</t>
  </si>
  <si>
    <t>COMPLEXO</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</si>
  <si>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</si>
  <si>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</si>
  <si>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</si>
  <si>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</si>
  <si>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</si>
  <si>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</si>
  <si>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</si>
  <si>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</si>
  <si>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</si>
  <si>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</si>
  <si>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</si>
  <si>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INDIRA RAMOS SENNA SOUZA</t>
  </si>
  <si>
    <t>CRM</t>
  </si>
  <si>
    <t>LUANA STELA DE ARAÚJO</t>
  </si>
  <si>
    <t>COREN</t>
  </si>
  <si>
    <t>2. Comissão de Controle de Infecção Hospitalar:</t>
  </si>
  <si>
    <t>ELAINE PÚBLIO MORAES ROCHA</t>
  </si>
  <si>
    <t>EMILLE STELLA DE ARAUJO SANTOS</t>
  </si>
  <si>
    <t>3. Comissão de Farmácia Terapeutica:</t>
  </si>
  <si>
    <t>DANIELE SOUZA NASCIMENTO</t>
  </si>
  <si>
    <t>CRF-BA</t>
  </si>
  <si>
    <t>Thaise Caires Silva</t>
  </si>
  <si>
    <t>4. Comissão de Ética Médica:</t>
  </si>
  <si>
    <t>ADRIANO SILVA PIRES</t>
  </si>
  <si>
    <t>ANDERSON BARRETO DA CUNHA</t>
  </si>
  <si>
    <t>5. Comissão de Ética de Enfermagem:</t>
  </si>
  <si>
    <t>6. Comissão Interna de Prevenção de Acidentes de Trabalho (CIPA):</t>
  </si>
  <si>
    <t>7. Comissão de Humanização da Assistência:</t>
  </si>
  <si>
    <t>GLAUCIE MENDES DE SOUZA</t>
  </si>
  <si>
    <t xml:space="preserve">CRBM </t>
  </si>
  <si>
    <t>8. Comissão de Estudo de Mortalidade Materna:</t>
  </si>
  <si>
    <t>MARIETA OLIVEIRA DOS ANJOS</t>
  </si>
  <si>
    <t>CRP</t>
  </si>
  <si>
    <t>06/191073</t>
  </si>
  <si>
    <t>ROBERTA OLIVEIRA DE LEMOS</t>
  </si>
  <si>
    <t>9. Comissão de Estudo de Mortalidade Neonatal:</t>
  </si>
  <si>
    <t>LUCAS DOS SANTOS ALCANTARA</t>
  </si>
  <si>
    <t>10. SAC - Serviço de Atendimento ao Cliente:</t>
  </si>
  <si>
    <t>ANA TEREZA ARGOLO DE LUNA</t>
  </si>
  <si>
    <t>CHAPADA</t>
  </si>
  <si>
    <t>BLOCO E</t>
  </si>
  <si>
    <t>DETALHAMENTO DESPESAS COM GASES MEDICINAIS</t>
  </si>
  <si>
    <t>CAMPO</t>
  </si>
  <si>
    <t>ELEMENTOS DO CONTRATO</t>
  </si>
  <si>
    <t>MEDIDA</t>
  </si>
  <si>
    <t>CNPJ PRESTADOR</t>
  </si>
  <si>
    <t>QTDE. MÊS</t>
  </si>
  <si>
    <t>VALOR PAGO</t>
  </si>
  <si>
    <t>Aluguel de Cilindro</t>
  </si>
  <si>
    <t>und.</t>
  </si>
  <si>
    <t>Frete</t>
  </si>
  <si>
    <t>Oxigênio Medicinal Gasoso</t>
  </si>
  <si>
    <t>m³</t>
  </si>
  <si>
    <t>Oxigênio Medicinal Líquido</t>
  </si>
  <si>
    <t>31.442.779/0001-29</t>
  </si>
  <si>
    <t>Ar Comprimido Medicinal Gasoso</t>
  </si>
  <si>
    <t>Óxido Nitroso Medicinal</t>
  </si>
  <si>
    <t>kg</t>
  </si>
  <si>
    <t>Argônio 4.5</t>
  </si>
  <si>
    <t>Nitrogênio 4.6</t>
  </si>
  <si>
    <t>Nitrogênio Comercial</t>
  </si>
  <si>
    <t>Dióxido de Carbono 99%</t>
  </si>
  <si>
    <t>TOTAL GERAL NO MÊS</t>
  </si>
  <si>
    <t>DETALHAMENTO DESPESAS COM LAVANDERIA</t>
  </si>
  <si>
    <t>Processamento de Roupa</t>
  </si>
  <si>
    <t>DETALHAMENTO DESPESAS COM DESCARTE DE RESÍDUOS SÓLIDOS E LÍQUIDOS</t>
  </si>
  <si>
    <t>Descarte de Resíduos Hospitalares (Sólidos e Líquidos)</t>
  </si>
  <si>
    <t>02.524.491/0001-03</t>
  </si>
  <si>
    <t>Responsável pelo preenchimento</t>
  </si>
  <si>
    <t>Nome:</t>
  </si>
  <si>
    <t>REGINALDO NOGUEIRA SILVA JUNIOR</t>
  </si>
  <si>
    <t>COORDENADOR ADMINISTRATIVO</t>
  </si>
  <si>
    <t>75 99931 4704</t>
  </si>
  <si>
    <t>prestconta.hrc@gmail.com</t>
  </si>
  <si>
    <t xml:space="preserve">COMPLEXO </t>
  </si>
  <si>
    <t>BLOCO F</t>
  </si>
  <si>
    <t>DETALHAMENTO DESPESAS COM NUTRIÇÃO HOSPITALAR</t>
  </si>
  <si>
    <t>1. Paciente Adulto / 1.1 Desjejum</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</si>
  <si>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</si>
  <si>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</si>
  <si>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</si>
  <si>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</si>
  <si>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</si>
  <si>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</si>
  <si>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</si>
  <si>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</si>
  <si>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</si>
  <si>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</si>
  <si>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</si>
  <si>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</si>
  <si>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</si>
  <si>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</si>
  <si>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</si>
  <si>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</si>
  <si>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</si>
  <si>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</si>
  <si>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</si>
  <si>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</si>
  <si>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</si>
  <si>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</si>
  <si>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</si>
  <si>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</si>
  <si>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</si>
  <si>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</si>
  <si>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</si>
  <si>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</si>
  <si>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</si>
  <si>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</si>
  <si>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</si>
  <si>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</si>
  <si>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 xml:space="preserve">      Secretaria da Saúde do Estado da Bahia</t>
  </si>
  <si>
    <t xml:space="preserve">     Relatório de Informação Hospitalar</t>
  </si>
  <si>
    <t>Campo</t>
  </si>
  <si>
    <t>BLOCO G</t>
  </si>
  <si>
    <t>RELAÇÃO DE EQUIPAMENTOS MÉDICO-HOSPITALAR</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</si>
  <si>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</si>
  <si>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</si>
  <si>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</si>
  <si>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</si>
  <si>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</si>
  <si>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</si>
  <si>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</si>
  <si>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</si>
  <si>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</si>
  <si>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</si>
  <si>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</si>
  <si>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</si>
  <si>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</si>
  <si>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</si>
  <si>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</si>
  <si>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</si>
  <si>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</si>
  <si>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</si>
  <si>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30/09/2021</t>
  </si>
  <si>
    <t>CMOS DRAKE</t>
  </si>
  <si>
    <t>VIVO</t>
  </si>
  <si>
    <t>BOM</t>
  </si>
  <si>
    <t>UCINCO</t>
  </si>
  <si>
    <t>STAFF</t>
  </si>
  <si>
    <t>CENTRO CIRÚRGICO</t>
  </si>
  <si>
    <t>UCINCA</t>
  </si>
  <si>
    <t>MANUTENÇÃO</t>
  </si>
  <si>
    <t xml:space="preserve">APARELHO DE ANESTESIA </t>
  </si>
  <si>
    <t>29/10/2021</t>
  </si>
  <si>
    <t xml:space="preserve"> MINDRAY</t>
  </si>
  <si>
    <t>WATO EX-20</t>
  </si>
  <si>
    <t>DW-16011876</t>
  </si>
  <si>
    <t>DW-16011894</t>
  </si>
  <si>
    <t>SALA DE CURETAGEM C.C</t>
  </si>
  <si>
    <t>APARELHO DE FOTOTERAPIA</t>
  </si>
  <si>
    <t>31/01/2022</t>
  </si>
  <si>
    <t>FANEM</t>
  </si>
  <si>
    <t>FBILITRON  3006</t>
  </si>
  <si>
    <t>JA5097004</t>
  </si>
  <si>
    <t>JA5097032</t>
  </si>
  <si>
    <t>JA5097036</t>
  </si>
  <si>
    <t>JA5097041</t>
  </si>
  <si>
    <t xml:space="preserve">APARELHO DE RAIO X </t>
  </si>
  <si>
    <t>11/08/2021</t>
  </si>
  <si>
    <t>VMI</t>
  </si>
  <si>
    <t>AQUILA 320 S</t>
  </si>
  <si>
    <t>APARELHO DE ULTRASONOGRAFIA</t>
  </si>
  <si>
    <t>23/12/2021</t>
  </si>
  <si>
    <t>SAE VO</t>
  </si>
  <si>
    <t>FT422</t>
  </si>
  <si>
    <t>SALA DE USG</t>
  </si>
  <si>
    <t xml:space="preserve">APARELHO DE ULTRASONOGRAFIA </t>
  </si>
  <si>
    <t>SAEVO</t>
  </si>
  <si>
    <t>EVUS 8</t>
  </si>
  <si>
    <t>APARELHO DETECTOR FETAL</t>
  </si>
  <si>
    <t>18/06/2021</t>
  </si>
  <si>
    <t xml:space="preserve"> MEDPEJ</t>
  </si>
  <si>
    <t>DF-7000 S</t>
  </si>
  <si>
    <t>SALA DE EXAMES ADMISSÃO</t>
  </si>
  <si>
    <t>SALA DE TRIAGEM</t>
  </si>
  <si>
    <t>QUARTO P.P.P 01</t>
  </si>
  <si>
    <t>APARELHO ELETROCARDIOGRAFO</t>
  </si>
  <si>
    <t>06/07/2021</t>
  </si>
  <si>
    <t>BIONET</t>
  </si>
  <si>
    <t>EKG-2000</t>
  </si>
  <si>
    <t>E1V080029</t>
  </si>
  <si>
    <t>E1U0800030</t>
  </si>
  <si>
    <t>POSTO DE  ENFERMAGEM</t>
  </si>
  <si>
    <t>APARELHO LARINGOSCOPIO</t>
  </si>
  <si>
    <t>22/10/2020</t>
  </si>
  <si>
    <t>MD</t>
  </si>
  <si>
    <t>XENON</t>
  </si>
  <si>
    <t>SEM SÉRIE</t>
  </si>
  <si>
    <t>SALA DE CIRURGIA</t>
  </si>
  <si>
    <t>POSTO DE ENFERMAGEM 01</t>
  </si>
  <si>
    <t>21/07/2021</t>
  </si>
  <si>
    <t>MIKATOS</t>
  </si>
  <si>
    <t>SEM MODELO</t>
  </si>
  <si>
    <t>APARELHO OFTALMOSCOPIO</t>
  </si>
  <si>
    <t>29/11/2019</t>
  </si>
  <si>
    <t>VISION 2000</t>
  </si>
  <si>
    <t>11/11/2021</t>
  </si>
  <si>
    <t>RUIM</t>
  </si>
  <si>
    <t xml:space="preserve">MANUTENÇÃO </t>
  </si>
  <si>
    <t>POSTO ENF.01 INT.A</t>
  </si>
  <si>
    <t>APARELHO OTOSCOPIO</t>
  </si>
  <si>
    <t>APARELHO TENSIOMETRO</t>
  </si>
  <si>
    <t>27/09/2021</t>
  </si>
  <si>
    <t xml:space="preserve"> PREMIUM</t>
  </si>
  <si>
    <t>PEDESTAL</t>
  </si>
  <si>
    <t>CENTRO    CIRÚRGICO</t>
  </si>
  <si>
    <t>ASPIRADOR CIRURGICO</t>
  </si>
  <si>
    <t>24/05/2018</t>
  </si>
  <si>
    <t>PROTEC</t>
  </si>
  <si>
    <t>EVOLUTION</t>
  </si>
  <si>
    <t>74418001038</t>
  </si>
  <si>
    <t>22/03/2021</t>
  </si>
  <si>
    <t>SAM MEDIC</t>
  </si>
  <si>
    <t>HR 6005C</t>
  </si>
  <si>
    <t>P11811224/4</t>
  </si>
  <si>
    <t>AUTOCLAVE HORIZONTAL</t>
  </si>
  <si>
    <t>BS EQUIPAMENTOS</t>
  </si>
  <si>
    <t>3.0</t>
  </si>
  <si>
    <t>H3030250815F</t>
  </si>
  <si>
    <t>LAVAGEM DE MAMADEIRAS</t>
  </si>
  <si>
    <t xml:space="preserve">AUTOCLAVE HORIZONTAL </t>
  </si>
  <si>
    <t>16/07/2021</t>
  </si>
  <si>
    <t>BAUMER</t>
  </si>
  <si>
    <t>HI VAC II</t>
  </si>
  <si>
    <t>CME</t>
  </si>
  <si>
    <t>BALANCA DIGITAL</t>
  </si>
  <si>
    <t>19/11/2021</t>
  </si>
  <si>
    <t>BALMAX</t>
  </si>
  <si>
    <t>ELP-25BB</t>
  </si>
  <si>
    <t>44450</t>
  </si>
  <si>
    <t>44452</t>
  </si>
  <si>
    <t>QUARTO P.P.P 02</t>
  </si>
  <si>
    <t>044456</t>
  </si>
  <si>
    <t xml:space="preserve">BALANCA DIGITAL </t>
  </si>
  <si>
    <t>BALMAK</t>
  </si>
  <si>
    <t>POSTO DE  ENFERMAGEM 01</t>
  </si>
  <si>
    <t>APARELHO DE HEMODIALISE</t>
  </si>
  <si>
    <t>BRAUN</t>
  </si>
  <si>
    <t>ALMOXARIFADO DA EMERGÊNCIA</t>
  </si>
  <si>
    <t>CRISTOVÃO</t>
  </si>
  <si>
    <t xml:space="preserve">BALANCA ELETRONICA </t>
  </si>
  <si>
    <t>21/12/2020</t>
  </si>
  <si>
    <t xml:space="preserve"> LIDER</t>
  </si>
  <si>
    <t>P-200C</t>
  </si>
  <si>
    <t>BANHO MARIA SOROLOGICO</t>
  </si>
  <si>
    <t>14/04/2021</t>
  </si>
  <si>
    <t>SOLAB</t>
  </si>
  <si>
    <t>L-151</t>
  </si>
  <si>
    <t>LACTÁRIO</t>
  </si>
  <si>
    <t>BANHO MARIA UNIVERSAL</t>
  </si>
  <si>
    <t>25/07/2019</t>
  </si>
  <si>
    <t xml:space="preserve">SOLAB </t>
  </si>
  <si>
    <t>SL-150</t>
  </si>
  <si>
    <t>CAFF</t>
  </si>
  <si>
    <t>22/09/2017</t>
  </si>
  <si>
    <t>INSTRUMENTS</t>
  </si>
  <si>
    <t>BUNKER</t>
  </si>
  <si>
    <t>LABORATÓRIO</t>
  </si>
  <si>
    <t>BERCO AQUECIDO</t>
  </si>
  <si>
    <t>17/12/2021</t>
  </si>
  <si>
    <t>GIGANTE</t>
  </si>
  <si>
    <t>NEOSOLUTION</t>
  </si>
  <si>
    <t>2128567</t>
  </si>
  <si>
    <t>212858NEC</t>
  </si>
  <si>
    <t>202240</t>
  </si>
  <si>
    <t>202237</t>
  </si>
  <si>
    <t>BERÇO AQUECIDO</t>
  </si>
  <si>
    <t>16/03/2021</t>
  </si>
  <si>
    <t>BIPAP SISTEMA DE SUPORTE VENTILATORIO</t>
  </si>
  <si>
    <t>29/04/2020</t>
  </si>
  <si>
    <t>PHILIPS</t>
  </si>
  <si>
    <t>YH-730</t>
  </si>
  <si>
    <t>HCV98010048</t>
  </si>
  <si>
    <t>BOMBA DE INFUSAO</t>
  </si>
  <si>
    <t>26/04/2021</t>
  </si>
  <si>
    <t>MEDCAPTAIN</t>
  </si>
  <si>
    <t>MP-60 A</t>
  </si>
  <si>
    <t>9138012104522</t>
  </si>
  <si>
    <t>ENF.D</t>
  </si>
  <si>
    <t>9138012103652</t>
  </si>
  <si>
    <t>9138012103593</t>
  </si>
  <si>
    <t>9138012103835</t>
  </si>
  <si>
    <t>9138012103178</t>
  </si>
  <si>
    <t xml:space="preserve">ENF.A </t>
  </si>
  <si>
    <t>9138012103966</t>
  </si>
  <si>
    <t>9138012104350</t>
  </si>
  <si>
    <t>9138012104448</t>
  </si>
  <si>
    <t>9138012103357</t>
  </si>
  <si>
    <t>9138012104419</t>
  </si>
  <si>
    <t>ENF.B</t>
  </si>
  <si>
    <t>9138012103667</t>
  </si>
  <si>
    <t>9138012103736</t>
  </si>
  <si>
    <t>ENF.C</t>
  </si>
  <si>
    <t>CENTRIFUGA DE BANCADA</t>
  </si>
  <si>
    <t>11/10/2017</t>
  </si>
  <si>
    <t>FANEM EXCELSA</t>
  </si>
  <si>
    <t>EQUIPAMENTO PARA TESTE DE EMISSÕES OTOACUSTICAS</t>
  </si>
  <si>
    <t>24/11/2021</t>
  </si>
  <si>
    <t>A- INTERCOUST</t>
  </si>
  <si>
    <t>VITASOSN</t>
  </si>
  <si>
    <t>FOCO CIRURGICO</t>
  </si>
  <si>
    <t>08/07/2020</t>
  </si>
  <si>
    <t>INPROMED</t>
  </si>
  <si>
    <t>SL-300</t>
  </si>
  <si>
    <t>20420FA300SLCE029</t>
  </si>
  <si>
    <t>20420FA300SLCE030</t>
  </si>
  <si>
    <t>02040FA300LCE031</t>
  </si>
  <si>
    <t>20420FA300SLCE032</t>
  </si>
  <si>
    <t>20420FA300SLCE016</t>
  </si>
  <si>
    <t>23/06/2021</t>
  </si>
  <si>
    <t>MEDLIGHT</t>
  </si>
  <si>
    <t>FT APOLLO 200</t>
  </si>
  <si>
    <t xml:space="preserve">FOCO CIRURGICO </t>
  </si>
  <si>
    <t>INCUBADORA DE TRANSPORTE</t>
  </si>
  <si>
    <t>22/07/2021</t>
  </si>
  <si>
    <t>OLIDEF</t>
  </si>
  <si>
    <t>RWT PLUS</t>
  </si>
  <si>
    <t>21-E-0086</t>
  </si>
  <si>
    <t>INCUBADORA</t>
  </si>
  <si>
    <t>21-E-0087</t>
  </si>
  <si>
    <t>21-D-0085</t>
  </si>
  <si>
    <t>INCUBADORA PARA RESCENASCIDO</t>
  </si>
  <si>
    <t>LINE4</t>
  </si>
  <si>
    <t>21-E-0118</t>
  </si>
  <si>
    <t>21-E-0147</t>
  </si>
  <si>
    <t>21-G-0149</t>
  </si>
  <si>
    <t xml:space="preserve"> 21-G-0150</t>
  </si>
  <si>
    <t>21-G-0151</t>
  </si>
  <si>
    <t>21-G-0158</t>
  </si>
  <si>
    <t>21-G-0160</t>
  </si>
  <si>
    <t>MESA CIRURGICA</t>
  </si>
  <si>
    <t>16/12/2020</t>
  </si>
  <si>
    <t>BARRFAB</t>
  </si>
  <si>
    <t>BF683 TD</t>
  </si>
  <si>
    <t>MICROSCOPIO BINOCULAR</t>
  </si>
  <si>
    <t>17/11/2017</t>
  </si>
  <si>
    <t>EUROMEX</t>
  </si>
  <si>
    <t xml:space="preserve">MODULO DE CAPNOGRAFIA </t>
  </si>
  <si>
    <t>GLOBALTEC</t>
  </si>
  <si>
    <t>BLT CO2-S MODULE</t>
  </si>
  <si>
    <t>A032A028457</t>
  </si>
  <si>
    <t>TRANS.PARA HOSPITAL REGIONAL</t>
  </si>
  <si>
    <t>A032A28479</t>
  </si>
  <si>
    <t>MODULO DE DEBIDO</t>
  </si>
  <si>
    <t>14/12/2021</t>
  </si>
  <si>
    <t>C.OMODULE</t>
  </si>
  <si>
    <t>A064A006292</t>
  </si>
  <si>
    <t>MONITOR FETAL</t>
  </si>
  <si>
    <t>27/01/2022</t>
  </si>
  <si>
    <t>COMEM</t>
  </si>
  <si>
    <t>STAR5000</t>
  </si>
  <si>
    <t xml:space="preserve"> K1210111064</t>
  </si>
  <si>
    <t>K1210111126</t>
  </si>
  <si>
    <t>SALA PRÉ PARTO CIRÚRGICO</t>
  </si>
  <si>
    <t xml:space="preserve">MONITOR MULTIPARAMETRICO </t>
  </si>
  <si>
    <t xml:space="preserve"> GLOBALTEC</t>
  </si>
  <si>
    <t>GT1500</t>
  </si>
  <si>
    <t>Q071ED15371</t>
  </si>
  <si>
    <t>Q07E015313</t>
  </si>
  <si>
    <t>Q07E015256</t>
  </si>
  <si>
    <t>Q07E015257</t>
  </si>
  <si>
    <t>Q07E015298</t>
  </si>
  <si>
    <t>06/12/2021</t>
  </si>
  <si>
    <t>GT-1200</t>
  </si>
  <si>
    <t>Q068E068346</t>
  </si>
  <si>
    <t>Q068E068290</t>
  </si>
  <si>
    <t>Q068E068293</t>
  </si>
  <si>
    <t>Q068E068349</t>
  </si>
  <si>
    <t>Q068E068216</t>
  </si>
  <si>
    <t>Q068E068310</t>
  </si>
  <si>
    <t>Q068E068271</t>
  </si>
  <si>
    <t>Q07E068278</t>
  </si>
  <si>
    <t>Q068E068300</t>
  </si>
  <si>
    <t>Q068E068376</t>
  </si>
  <si>
    <t>Q068E068327</t>
  </si>
  <si>
    <t>Q068E068231</t>
  </si>
  <si>
    <t>POSTO ENFERMAGEM 01</t>
  </si>
  <si>
    <t>Q068E068251</t>
  </si>
  <si>
    <t>Q068E068236</t>
  </si>
  <si>
    <t>Q068E068277</t>
  </si>
  <si>
    <t>Q068E068338</t>
  </si>
  <si>
    <t>SALA DE OBSERVAÇÃO</t>
  </si>
  <si>
    <t>Q068E068386</t>
  </si>
  <si>
    <t>Q068E068266</t>
  </si>
  <si>
    <t>OXIMETRO DE PULSO</t>
  </si>
  <si>
    <t>05/04/2021</t>
  </si>
  <si>
    <t>GENERAL MEDITECH</t>
  </si>
  <si>
    <t>G1B</t>
  </si>
  <si>
    <t>G1B185BR280</t>
  </si>
  <si>
    <t>POSTO DE ENFERMAGEM 02</t>
  </si>
  <si>
    <t>G1B185BR126</t>
  </si>
  <si>
    <t>G1B185BR033</t>
  </si>
  <si>
    <t>SELADORA PARA EMBALAGEM DE BOLSA DE SANGUE</t>
  </si>
  <si>
    <t>17/08/2020</t>
  </si>
  <si>
    <t xml:space="preserve"> DELCON</t>
  </si>
  <si>
    <t>HEMOWELD-T</t>
  </si>
  <si>
    <t>SISTEMA DE DIGITALIZAÇÃO DE IMAGENS RAIO X</t>
  </si>
  <si>
    <t>TRANSILUMINADOR ILUMINADOR TRANSCUTANEO</t>
  </si>
  <si>
    <t>31/03/2021</t>
  </si>
  <si>
    <t xml:space="preserve"> DUAN</t>
  </si>
  <si>
    <t>IV PLUS</t>
  </si>
  <si>
    <t>VENTILADOR PULMONAR</t>
  </si>
  <si>
    <t>31/08/2021</t>
  </si>
  <si>
    <t>MAGNAMED</t>
  </si>
  <si>
    <t>OXYMAG</t>
  </si>
  <si>
    <t>18/10/2021</t>
  </si>
  <si>
    <t>INTERMED</t>
  </si>
  <si>
    <t>IX5</t>
  </si>
  <si>
    <t>17564</t>
  </si>
  <si>
    <t>17550</t>
  </si>
  <si>
    <t xml:space="preserve"> </t>
  </si>
  <si>
    <t>17562</t>
  </si>
  <si>
    <t>FISHER &amp; PAYKEL</t>
  </si>
  <si>
    <t>NEOPUFF</t>
  </si>
  <si>
    <t>210827029930</t>
  </si>
  <si>
    <t>K1210111142</t>
  </si>
  <si>
    <t>SIGMED</t>
  </si>
  <si>
    <t>INCUBADORA DE CUIDADO INTENSIVO NEONATL</t>
  </si>
  <si>
    <t>22-G-0408</t>
  </si>
  <si>
    <t>APARELHO MEDIDOR DE EMISSAO OTOACUSTICA</t>
  </si>
  <si>
    <t>NEUROSOFT</t>
  </si>
  <si>
    <t>REFRIGERADOR HOSPITALAR VERTICAL</t>
  </si>
  <si>
    <t xml:space="preserve">BUNKER </t>
  </si>
  <si>
    <t>BK1111508</t>
  </si>
  <si>
    <t>FARMÁCIA</t>
  </si>
  <si>
    <t>APARELHO CARDIOVESOR</t>
  </si>
  <si>
    <t>TRANS.PARA MATERNIDADE</t>
  </si>
  <si>
    <t xml:space="preserve">ACUTRONIC </t>
  </si>
  <si>
    <t>AI-02778</t>
  </si>
  <si>
    <t>DETECTOR DE BATIMENTOS CARDIACOS</t>
  </si>
  <si>
    <t>JUMPER</t>
  </si>
  <si>
    <t>8934100B048035</t>
  </si>
  <si>
    <t>ACUTRONIC</t>
  </si>
  <si>
    <t>AI-02775</t>
  </si>
  <si>
    <t>EQUIP.DA MANUTENÇÃO</t>
  </si>
  <si>
    <t>CMOS FRAKE</t>
  </si>
  <si>
    <t>SALA DA OBSERVAÇÃO</t>
  </si>
  <si>
    <t>APARELHO MEDIDOR DE EMISSÃO OTOACUSTICA</t>
  </si>
  <si>
    <t xml:space="preserve">OLIDEF </t>
  </si>
  <si>
    <t>BERÇO FOTOTERAPICO</t>
  </si>
  <si>
    <t>TAT011012</t>
  </si>
  <si>
    <t>TAT011025</t>
  </si>
  <si>
    <t>MONITOR MULTIPARAMÉTRICO</t>
  </si>
  <si>
    <t>LIFEMED</t>
  </si>
  <si>
    <t>LTM20052467</t>
  </si>
  <si>
    <t>EQUIP.DO C.CIRÍRGICO</t>
  </si>
  <si>
    <t>LTM20052524</t>
  </si>
  <si>
    <t>EQUIP.DA UTI</t>
  </si>
  <si>
    <t>LTM20052550</t>
  </si>
  <si>
    <t>ISOLAMENTO DA OBS.ADULTA</t>
  </si>
  <si>
    <t>LTM20052718</t>
  </si>
  <si>
    <t>SL.TRIAGEM AMBULATÓRIO</t>
  </si>
  <si>
    <t>MINDRAY</t>
  </si>
  <si>
    <t>UMEC12</t>
  </si>
  <si>
    <t>KQ9421623</t>
  </si>
  <si>
    <t>OBS.INFANTIL</t>
  </si>
  <si>
    <t>KQ94021644</t>
  </si>
  <si>
    <t>ENDOSCOPIA</t>
  </si>
  <si>
    <t>KQ-04037207</t>
  </si>
  <si>
    <t>KQ-04037156</t>
  </si>
  <si>
    <t>OBS.ADULTA</t>
  </si>
  <si>
    <t>S. DE RECUP. C. CIRÚRGICO</t>
  </si>
  <si>
    <t>UTI</t>
  </si>
  <si>
    <t>SALA DA STAFF</t>
  </si>
  <si>
    <t>SALA VERMELHA</t>
  </si>
  <si>
    <t>MANUTENÇÃO EXTERNA</t>
  </si>
  <si>
    <t>CENTRO CIRÚRGICO SL.01</t>
  </si>
  <si>
    <t>ALFA MED</t>
  </si>
  <si>
    <t>VITA 400 E</t>
  </si>
  <si>
    <t>V4E0000558</t>
  </si>
  <si>
    <t>V4E0000315</t>
  </si>
  <si>
    <t>CONS.08 AMB.</t>
  </si>
  <si>
    <t>V4E0000557</t>
  </si>
  <si>
    <t>SALA VEREMLHA</t>
  </si>
  <si>
    <t>MESA HOSPITALAR ORTOSTATICA</t>
  </si>
  <si>
    <t>VANZETTI</t>
  </si>
  <si>
    <t>ALMOXARIFADO DA BIO IMAGEM</t>
  </si>
  <si>
    <t>V4E0000330</t>
  </si>
  <si>
    <t>CONSULTÓRIO 04 AMBULATÓRIO</t>
  </si>
  <si>
    <t>KQ-04037159</t>
  </si>
  <si>
    <t>CENTRO CIRÚRGICO SL.04</t>
  </si>
  <si>
    <t>KQ-04037164</t>
  </si>
  <si>
    <t>CL.RISCO EMERGÊNCIA</t>
  </si>
  <si>
    <t>KQ-04037202</t>
  </si>
  <si>
    <t xml:space="preserve">OBS.ADULTA </t>
  </si>
  <si>
    <t>KQ-04037219</t>
  </si>
  <si>
    <t>RESPIRADOR / VENTILADOR</t>
  </si>
  <si>
    <t>DRAGER</t>
  </si>
  <si>
    <t>CGGT-034A</t>
  </si>
  <si>
    <t>4YB1772284</t>
  </si>
  <si>
    <t>SAVINA 300</t>
  </si>
  <si>
    <t>ASKF-0130</t>
  </si>
  <si>
    <t xml:space="preserve">SALA VERMELHA </t>
  </si>
  <si>
    <t>ASKF-0170</t>
  </si>
  <si>
    <t>SL ACOLHIMENTO INT.B</t>
  </si>
  <si>
    <t>ASKF-0173</t>
  </si>
  <si>
    <t>ASKF-0128</t>
  </si>
  <si>
    <t>ASKF-0155</t>
  </si>
  <si>
    <t>ASKF-0162</t>
  </si>
  <si>
    <t>ASKF-0151</t>
  </si>
  <si>
    <t>ASKF-0152</t>
  </si>
  <si>
    <t>ASKF-0127</t>
  </si>
  <si>
    <t>ASKF-0167</t>
  </si>
  <si>
    <t>ASKF-0150</t>
  </si>
  <si>
    <t>ASKF-0149</t>
  </si>
  <si>
    <t>ASKF-0169</t>
  </si>
  <si>
    <t>ASKF-0157</t>
  </si>
  <si>
    <t>ASKF-0175</t>
  </si>
  <si>
    <t>ASKF-0153</t>
  </si>
  <si>
    <t>UTI GERAL</t>
  </si>
  <si>
    <t>IX-5</t>
  </si>
  <si>
    <t>IX520130900837</t>
  </si>
  <si>
    <t>ALMOXARIFADO EMERGÊNCIA</t>
  </si>
  <si>
    <t>VIDEOBRONCOSCOPIO ADULTO</t>
  </si>
  <si>
    <t>LABOR MED</t>
  </si>
  <si>
    <t>Bom</t>
  </si>
  <si>
    <t>ALMOXARIFADO BIO IMAGEM</t>
  </si>
  <si>
    <t>VIDEOBRONCOSCOPIO PEDIATRICO</t>
  </si>
  <si>
    <t>APARELHO OXIMETRO DE PULSO</t>
  </si>
  <si>
    <t>KROLL</t>
  </si>
  <si>
    <t>SENSE 10</t>
  </si>
  <si>
    <t>POSTO ENF.INT.A</t>
  </si>
  <si>
    <t>AMBULATÓRIO</t>
  </si>
  <si>
    <t>SUP. ENF. EMERG.</t>
  </si>
  <si>
    <t>PRESCRIÇÃO MED. INT. A</t>
  </si>
  <si>
    <t>ASPIRADOR CIRURGICO PORTATIL</t>
  </si>
  <si>
    <t>EVOLUTION 5000</t>
  </si>
  <si>
    <t>EQUIP.C.CIRÚRGICO</t>
  </si>
  <si>
    <t>C.CIÚRGICO 02</t>
  </si>
  <si>
    <t>C.CIÚRGICO 04</t>
  </si>
  <si>
    <t>MD.AFM</t>
  </si>
  <si>
    <t xml:space="preserve">TOMOGRAFO COMPUTADORIZADO </t>
  </si>
  <si>
    <t>CANON</t>
  </si>
  <si>
    <t>AQUILION LIGHTNIN</t>
  </si>
  <si>
    <t>7YC2012580</t>
  </si>
  <si>
    <t>TOMOGRAFIA</t>
  </si>
  <si>
    <t>SISTEMA DE OSMOSE REVERSA</t>
  </si>
  <si>
    <t>PERMUTION</t>
  </si>
  <si>
    <t>RO2000</t>
  </si>
  <si>
    <t>14/09/2016</t>
  </si>
  <si>
    <t>B.BRAUN</t>
  </si>
  <si>
    <t>03/01/2018</t>
  </si>
  <si>
    <t>NIPRO</t>
  </si>
  <si>
    <t xml:space="preserve">APARELHO ENDOSCOPIO </t>
  </si>
  <si>
    <t>FUJIFILM</t>
  </si>
  <si>
    <t>SYSTEM 2500</t>
  </si>
  <si>
    <t>3V456G040</t>
  </si>
  <si>
    <t xml:space="preserve">ARCO CIRURGICO MOVEL </t>
  </si>
  <si>
    <t>04/09/2017</t>
  </si>
  <si>
    <t>BV VECTRA</t>
  </si>
  <si>
    <t>C.CIÚRGICO 01</t>
  </si>
  <si>
    <t>IMEX MEDICAL</t>
  </si>
  <si>
    <t>APARELHO ULTRASSOM</t>
  </si>
  <si>
    <t>30/07/2018</t>
  </si>
  <si>
    <t>ALLIAGE</t>
  </si>
  <si>
    <t>CONS.02 AMBULATÓRIO</t>
  </si>
  <si>
    <t>APARELHO DE ANESTESIA</t>
  </si>
  <si>
    <t>19/10/2017</t>
  </si>
  <si>
    <t>DW-77005943</t>
  </si>
  <si>
    <t>C. CIRÚRGICO  SL 04</t>
  </si>
  <si>
    <t>APARELHO RAIO X</t>
  </si>
  <si>
    <t xml:space="preserve">SEM </t>
  </si>
  <si>
    <t>SWA 0407</t>
  </si>
  <si>
    <t>SALA DO RAIO X</t>
  </si>
  <si>
    <t>SISTEMA DE DIGITALIZAÇÃO</t>
  </si>
  <si>
    <t>VEDBAU 144</t>
  </si>
  <si>
    <t>SALA DE RAIO X</t>
  </si>
  <si>
    <t>SISTEMA DE VÍDEO LAPAROCÓPIO</t>
  </si>
  <si>
    <t>INNOVA</t>
  </si>
  <si>
    <t>CM17CFC-20217-3</t>
  </si>
  <si>
    <t>TRANSILUMINADOR ULTRAVIOLETA</t>
  </si>
  <si>
    <t>08/11/2017</t>
  </si>
  <si>
    <t>DUAN</t>
  </si>
  <si>
    <t>12/12/2017</t>
  </si>
  <si>
    <t>LUMIAR</t>
  </si>
  <si>
    <t xml:space="preserve">EQUIP.DA UTI </t>
  </si>
  <si>
    <t>13/07/2017</t>
  </si>
  <si>
    <t>WELCHALLYN</t>
  </si>
  <si>
    <t>CONS.02 EMERGÊNCIA</t>
  </si>
  <si>
    <t>BALANCA ANTROPOMETRICA</t>
  </si>
  <si>
    <t>LIDER</t>
  </si>
  <si>
    <t>CLASSIFICAÇÃO DE RISCO AMB.</t>
  </si>
  <si>
    <t>CONSULTÓRIO 01 EMERGÊNCIA</t>
  </si>
  <si>
    <t>WELMY</t>
  </si>
  <si>
    <t xml:space="preserve">UTILIDADES DA UTI </t>
  </si>
  <si>
    <t>CONS.01 AMB.</t>
  </si>
  <si>
    <t>UTILIDADES 02 INT.B</t>
  </si>
  <si>
    <t>BALANCA ELETRONICA</t>
  </si>
  <si>
    <t>LAVANDERIA</t>
  </si>
  <si>
    <t>CONS. 08 AMB.</t>
  </si>
  <si>
    <t>APL.MED.EMERGÊNCIA</t>
  </si>
  <si>
    <t>CLASS.RISCO EMERGÊNCIA</t>
  </si>
  <si>
    <t>CONSULTÓRIO 03 EMERGÊNCIA</t>
  </si>
  <si>
    <t>CONS.04 AMB.</t>
  </si>
  <si>
    <t>CIRÚRGIA GERAL AMB.</t>
  </si>
  <si>
    <t>25/10/2017</t>
  </si>
  <si>
    <t>SALA DE RECUP.C.CIRÚRGICO</t>
  </si>
  <si>
    <t>26/10/2017</t>
  </si>
  <si>
    <t>NOVA INSTRUMENTS</t>
  </si>
  <si>
    <t>23/05/2017</t>
  </si>
  <si>
    <t>FRESENIUS</t>
  </si>
  <si>
    <t>LICIMASTER</t>
  </si>
  <si>
    <t>20/07/2017</t>
  </si>
  <si>
    <t>MEDPEJ</t>
  </si>
  <si>
    <t>SL PÓS PROC.C.CIRÚRGICO</t>
  </si>
  <si>
    <t>SALA SEM IND.AMBULATÓRIO</t>
  </si>
  <si>
    <t>CONS.01 EMERGÊNCIA</t>
  </si>
  <si>
    <t>ALMOXARIFA DA EMERGÊNCIA</t>
  </si>
  <si>
    <t xml:space="preserve">                POSTO ENF.02 INT.A</t>
  </si>
  <si>
    <t>VIDEOLARINGOSCOPIO PARA INTUBAÇÃO-SERIE:240302120-DESCRIÇÃO VIDEOLARINGOSCOPIO PARA INTUBAÇÃO DIFICIL,COM MINI MONITOR DE VIDEO ACOPLADO.TENSÃO-BIVOLT GARANTIA MINIMA DE 02 ANOS,MARCA-BESDATA NF:11898 AFM:19.004.00589/2024 FORNECEDOR:VAD MEDICAL PROCESSO SEI:019.5050.2024.0090920-99</t>
  </si>
  <si>
    <t>BESDATA</t>
  </si>
  <si>
    <t>31/07/2017</t>
  </si>
  <si>
    <t>SISMATEC</t>
  </si>
  <si>
    <t>SALK MEDICAL</t>
  </si>
  <si>
    <t>C. CIRURG. CIRURGIA 01</t>
  </si>
  <si>
    <t>C. CIRURG. CIRURGIA 03</t>
  </si>
  <si>
    <t>C. CIRURG. CIRURGIA 04</t>
  </si>
  <si>
    <t>C. CIRURG. CIRURGIA 02</t>
  </si>
  <si>
    <t>MEDICATE</t>
  </si>
  <si>
    <t>SALA DE CURATIVO</t>
  </si>
  <si>
    <t>ARCO-C</t>
  </si>
  <si>
    <t>C. CIRURGICO SL 1</t>
  </si>
  <si>
    <t>AUTOCLAVE</t>
  </si>
  <si>
    <t>LUFERCO-AFM</t>
  </si>
  <si>
    <t>BISTURÍ ELÉTRICO</t>
  </si>
  <si>
    <t>WEM.AFM</t>
  </si>
  <si>
    <t>SS.501</t>
  </si>
  <si>
    <t>C.CIRÚRGICO   SL02</t>
  </si>
  <si>
    <t>C.CIRÚRGICO   SL01</t>
  </si>
  <si>
    <t>C.CIRÚRGICO   SL04</t>
  </si>
  <si>
    <t>C.CIRÚRGICO   SL03</t>
  </si>
  <si>
    <t>DESFIBRILADOR</t>
  </si>
  <si>
    <t>BENE HEART D3</t>
  </si>
  <si>
    <t>EL-78038314</t>
  </si>
  <si>
    <t>UTIL GERAL</t>
  </si>
  <si>
    <t>ELETROCARDIOGRAFO</t>
  </si>
  <si>
    <t>BIONET.AFM</t>
  </si>
  <si>
    <t>CARDIO CARE 2000</t>
  </si>
  <si>
    <t>EQUIP.02 INT.B</t>
  </si>
  <si>
    <t>SALA DE ECG</t>
  </si>
  <si>
    <t>ELETROENCEFALÓGRAFO</t>
  </si>
  <si>
    <t>ICELERA</t>
  </si>
  <si>
    <t>BLUE-52</t>
  </si>
  <si>
    <t>VGI52170256</t>
  </si>
  <si>
    <t>MÁQUINA DE HEMODIÁLISE</t>
  </si>
  <si>
    <t>UT</t>
  </si>
  <si>
    <t>APARELHO  ESPIROMETRO</t>
  </si>
  <si>
    <t>MEDICAL</t>
  </si>
  <si>
    <t xml:space="preserve">             SALA DA FISIOTERAPIA</t>
  </si>
  <si>
    <t>RAIO X MÓVEL</t>
  </si>
  <si>
    <t>CDK</t>
  </si>
  <si>
    <t>R221</t>
  </si>
  <si>
    <t>CORREDOR DA UTI</t>
  </si>
  <si>
    <t>RAIO X FIXO</t>
  </si>
  <si>
    <t>R108</t>
  </si>
  <si>
    <t>RAIO X</t>
  </si>
  <si>
    <t>ELETROENCEFALÓGRAFIA</t>
  </si>
  <si>
    <t>ICELERA/IBLUE</t>
  </si>
  <si>
    <t>AGLUTINOSCOPIO EM PLÁSTICO</t>
  </si>
  <si>
    <t>ALMOX.DA EMERGÊNCIA</t>
  </si>
  <si>
    <t>MICROSCÓPIO BINOCULAR</t>
  </si>
  <si>
    <t>MÁQUINA SELADORA</t>
  </si>
  <si>
    <t>AGIR</t>
  </si>
  <si>
    <t>APARELHO DOPLLER</t>
  </si>
  <si>
    <t>PERFURADOR OSSEO</t>
  </si>
  <si>
    <t>MASTER</t>
  </si>
  <si>
    <t>INSUFLADOR DE CO2</t>
  </si>
  <si>
    <t>CONFIANCE</t>
  </si>
  <si>
    <t>CMT40T-20238-3</t>
  </si>
  <si>
    <t>IX5-2020-07-12747</t>
  </si>
  <si>
    <t>IX5-2020-07-12748</t>
  </si>
  <si>
    <t>EMP.MATERNIDADE FREI JUS.VENTURE</t>
  </si>
  <si>
    <t>IX5-2020-07-12752</t>
  </si>
  <si>
    <t>IX5-2020-07-12751</t>
  </si>
  <si>
    <t>IX5-2020-07-12746</t>
  </si>
  <si>
    <t>APARELHO DE ULTRASSOM</t>
  </si>
  <si>
    <t>IBRAMED</t>
  </si>
  <si>
    <t>SALA DA FISIOTERAPIA</t>
  </si>
  <si>
    <t>LAVADORA ULTRASSONICA</t>
  </si>
  <si>
    <t xml:space="preserve">ECEL    </t>
  </si>
  <si>
    <t xml:space="preserve">MESA CIRURGICA </t>
  </si>
  <si>
    <t>31/10/20217</t>
  </si>
  <si>
    <t>CIRÚRGIA 02 C.CIRÚRGICO</t>
  </si>
  <si>
    <t>DEPOSITO DA MANUTENÇÃO</t>
  </si>
  <si>
    <t>CIRÚRGIA 04 C.CIRÚRGICO</t>
  </si>
  <si>
    <t>CIRÚRGIA 0 C.CIRÚRGICO</t>
  </si>
  <si>
    <t>BISTURI ELETRICO</t>
  </si>
  <si>
    <t>LAE0001919</t>
  </si>
  <si>
    <t>ASPIRADOR CIRÚRGICO</t>
  </si>
  <si>
    <t xml:space="preserve">ASPIRATEX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</si>
  <si>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</si>
  <si>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</si>
  <si>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</si>
  <si>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</si>
  <si>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</si>
  <si>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</si>
  <si>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</si>
  <si>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</si>
  <si>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</si>
  <si>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</si>
  <si>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DESCRIÇÃO DO EQUIPAMENTOS / ESPECIFICAÇÃO</t>
  </si>
  <si>
    <t>CÓDIGO SIMPAS</t>
  </si>
  <si>
    <t>QUANTIDADE</t>
  </si>
  <si>
    <t>Nome</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</si>
  <si>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</si>
  <si>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</si>
  <si>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</si>
  <si>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</si>
  <si>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</si>
  <si>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</si>
  <si>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</si>
  <si>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</si>
  <si>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</si>
  <si>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</si>
  <si>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</si>
  <si>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</si>
  <si>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</si>
  <si>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GERENTE ASSISTENCIAL</t>
  </si>
  <si>
    <t>44hs</t>
  </si>
  <si>
    <t>CLT</t>
  </si>
  <si>
    <t>Mensalista</t>
  </si>
  <si>
    <t>1.2</t>
  </si>
  <si>
    <t xml:space="preserve">SUPERVISOR DE RECURSOS HUMANOS </t>
  </si>
  <si>
    <t>1.3</t>
  </si>
  <si>
    <t>SUPERVISOR DE ALMOXARIFADO</t>
  </si>
  <si>
    <t>1.4</t>
  </si>
  <si>
    <t xml:space="preserve">SUPERVISOR DE ENFERMAGEM </t>
  </si>
  <si>
    <t>1.5</t>
  </si>
  <si>
    <t>SUPERVISOR DE T.I</t>
  </si>
  <si>
    <t>1.6</t>
  </si>
  <si>
    <t>SUPERVISOR ADMINISTRATIVO</t>
  </si>
  <si>
    <t>1.7</t>
  </si>
  <si>
    <t xml:space="preserve">SUPERVISOR DE LAVANDERIA </t>
  </si>
  <si>
    <t>2. Profissionais de Nível Superior</t>
  </si>
  <si>
    <t>2.0</t>
  </si>
  <si>
    <t xml:space="preserve">COORD. DE PRESTAÇÃO DE CONTAS </t>
  </si>
  <si>
    <t>2.2</t>
  </si>
  <si>
    <t>COORD. ADMINISTRATIVO</t>
  </si>
  <si>
    <t>2.3</t>
  </si>
  <si>
    <t>ASSISTENTE SOCIAL</t>
  </si>
  <si>
    <t>30hs</t>
  </si>
  <si>
    <t>2.4</t>
  </si>
  <si>
    <t xml:space="preserve">BIOMEDICO </t>
  </si>
  <si>
    <t>2.5</t>
  </si>
  <si>
    <t>ENFERMEIRO</t>
  </si>
  <si>
    <t>2.6</t>
  </si>
  <si>
    <t>ENFERMEIRO DA QUALIDADE</t>
  </si>
  <si>
    <t>2.7</t>
  </si>
  <si>
    <t>ENFERMEIRO CCIH</t>
  </si>
  <si>
    <t>2.8</t>
  </si>
  <si>
    <t>FARMACEUTICO</t>
  </si>
  <si>
    <t>2.9</t>
  </si>
  <si>
    <t>FISIOTERAPEUTA</t>
  </si>
  <si>
    <t>FONOAUDIOLOGO</t>
  </si>
  <si>
    <t>3.1</t>
  </si>
  <si>
    <t xml:space="preserve">NUTRICIONISTA </t>
  </si>
  <si>
    <t>3.2</t>
  </si>
  <si>
    <t>PSICOLOGO</t>
  </si>
  <si>
    <t>3. Profissionais de Nível Médio/Técnico</t>
  </si>
  <si>
    <t>AGENTE DE PORTARIA</t>
  </si>
  <si>
    <t>AUXILIAR DE SERVIÇOS GERAIS</t>
  </si>
  <si>
    <t>ASSISTENTE ADMINISTRATIVO</t>
  </si>
  <si>
    <t>3.3</t>
  </si>
  <si>
    <t>AUXILIAR ADMINISTRATIVO</t>
  </si>
  <si>
    <t>3.4</t>
  </si>
  <si>
    <t>AUXILIAR DE FARMÁCIA</t>
  </si>
  <si>
    <t>3.5</t>
  </si>
  <si>
    <t>AUXILIAR DE RECURSOS HUMANOS</t>
  </si>
  <si>
    <t>3.6</t>
  </si>
  <si>
    <t>AUXILIAR DE REGULAÇÃO</t>
  </si>
  <si>
    <t>3.7</t>
  </si>
  <si>
    <t>AUXILIAR TÉCNICO DE MANUTENÇÃO</t>
  </si>
  <si>
    <t>3.8</t>
  </si>
  <si>
    <t>COPEIRA</t>
  </si>
  <si>
    <t>3.9</t>
  </si>
  <si>
    <t xml:space="preserve">AUXILIAR DE SUPRIMENTOS </t>
  </si>
  <si>
    <t>3.10</t>
  </si>
  <si>
    <t>ENCARREGADO DE MANUTENCAO</t>
  </si>
  <si>
    <t>3.11</t>
  </si>
  <si>
    <t>INSTRUMENTADOR CIRURGICO</t>
  </si>
  <si>
    <t>3.12</t>
  </si>
  <si>
    <t>FATURISTA</t>
  </si>
  <si>
    <t>3.13</t>
  </si>
  <si>
    <t>MAQUEIRO</t>
  </si>
  <si>
    <t>3.14</t>
  </si>
  <si>
    <t xml:space="preserve">MOTORISTA DE AMBULANCIA </t>
  </si>
  <si>
    <t>3.15</t>
  </si>
  <si>
    <t>TECNICO DE ENFERMAGEM</t>
  </si>
  <si>
    <t>36hs</t>
  </si>
  <si>
    <t>3.16</t>
  </si>
  <si>
    <t>TECNICO DE LABORATORIO</t>
  </si>
  <si>
    <t>3.17</t>
  </si>
  <si>
    <t xml:space="preserve">TECNICO DE SUPORTE </t>
  </si>
  <si>
    <t>3.18</t>
  </si>
  <si>
    <t xml:space="preserve">TECNICO EM RADIOLOGIA </t>
  </si>
  <si>
    <t>24hs</t>
  </si>
  <si>
    <t>3.19</t>
  </si>
  <si>
    <t xml:space="preserve">TECNICO EM SEGURANÇA DO TRABALHO </t>
  </si>
  <si>
    <t>3.20</t>
  </si>
  <si>
    <t xml:space="preserve">AUXILIAR DE ROUPARIA </t>
  </si>
  <si>
    <t>5. Profissionais Médicos</t>
  </si>
  <si>
    <t>1.69</t>
  </si>
  <si>
    <t>Anestesiologista</t>
  </si>
  <si>
    <t>PJ</t>
  </si>
  <si>
    <t>Plantonista</t>
  </si>
  <si>
    <t>1.70</t>
  </si>
  <si>
    <t>80hs</t>
  </si>
  <si>
    <t>1.71</t>
  </si>
  <si>
    <t>--</t>
  </si>
  <si>
    <t>1.72</t>
  </si>
  <si>
    <t>1.73</t>
  </si>
  <si>
    <t>Angiologista</t>
  </si>
  <si>
    <t>12hs</t>
  </si>
  <si>
    <t>1.74</t>
  </si>
  <si>
    <t>Auditor Médico</t>
  </si>
  <si>
    <t>6hs</t>
  </si>
  <si>
    <t>1.75</t>
  </si>
  <si>
    <t>Cabeça e Pescoço</t>
  </si>
  <si>
    <t>1.76</t>
  </si>
  <si>
    <t>Cardiologista</t>
  </si>
  <si>
    <t>1.77</t>
  </si>
  <si>
    <t>Cardiologista Ambulatório</t>
  </si>
  <si>
    <t>1.78</t>
  </si>
  <si>
    <t>Cardiopediatra</t>
  </si>
  <si>
    <t>1.79</t>
  </si>
  <si>
    <t>Cirurgião Geral</t>
  </si>
  <si>
    <t>1.80</t>
  </si>
  <si>
    <t>1.81</t>
  </si>
  <si>
    <t>1.82</t>
  </si>
  <si>
    <t>Cirurgião Pediatra</t>
  </si>
  <si>
    <t>1.83</t>
  </si>
  <si>
    <t>Cirurgião Plástico - Centro Cirúrgico</t>
  </si>
  <si>
    <t>1.84</t>
  </si>
  <si>
    <t>Cirurgião Plástico - Enfermaria</t>
  </si>
  <si>
    <t>1.85</t>
  </si>
  <si>
    <t>Cirurgião Vascular</t>
  </si>
  <si>
    <t>1.86</t>
  </si>
  <si>
    <t>Clínico Geral</t>
  </si>
  <si>
    <t>1.87</t>
  </si>
  <si>
    <t>10hs</t>
  </si>
  <si>
    <t>Diarista</t>
  </si>
  <si>
    <t>1.88</t>
  </si>
  <si>
    <t>Coloproctologista</t>
  </si>
  <si>
    <t>1.89</t>
  </si>
  <si>
    <t>Endocrinologista</t>
  </si>
  <si>
    <t>1.90</t>
  </si>
  <si>
    <t>Endoscopista</t>
  </si>
  <si>
    <t>20hs</t>
  </si>
  <si>
    <t>1.91</t>
  </si>
  <si>
    <t>Evolucionista FDS e Feriado</t>
  </si>
  <si>
    <t>Evolucionista Semana</t>
  </si>
  <si>
    <t>1.92</t>
  </si>
  <si>
    <t>Gastroenterologista</t>
  </si>
  <si>
    <t>Sobreaviso</t>
  </si>
  <si>
    <t>1.93</t>
  </si>
  <si>
    <t>Ginecologista</t>
  </si>
  <si>
    <t>1.94</t>
  </si>
  <si>
    <t>Hematologista</t>
  </si>
  <si>
    <t>1.95</t>
  </si>
  <si>
    <t>Infectologista</t>
  </si>
  <si>
    <t>1.96</t>
  </si>
  <si>
    <t>Intensivista</t>
  </si>
  <si>
    <t>1.97</t>
  </si>
  <si>
    <t>1.98</t>
  </si>
  <si>
    <t xml:space="preserve">Médico do Trabalho </t>
  </si>
  <si>
    <t>1.99</t>
  </si>
  <si>
    <t>Nefrologista</t>
  </si>
  <si>
    <t>15hs</t>
  </si>
  <si>
    <t>Neonatologista</t>
  </si>
  <si>
    <t>2.1</t>
  </si>
  <si>
    <t>Neurologista</t>
  </si>
  <si>
    <t>Obstetra</t>
  </si>
  <si>
    <t>Oncologista Cirúrgico</t>
  </si>
  <si>
    <t>Oncologista Clínico - Ambulatório</t>
  </si>
  <si>
    <t>Oncologista Clínico - Quimioterapia</t>
  </si>
  <si>
    <t>Ortopedista</t>
  </si>
  <si>
    <t>Otorrino</t>
  </si>
  <si>
    <t>Pediatra</t>
  </si>
  <si>
    <t>Pneumologista</t>
  </si>
  <si>
    <t>2.10</t>
  </si>
  <si>
    <t>Psiquiatria</t>
  </si>
  <si>
    <t>2.11</t>
  </si>
  <si>
    <t xml:space="preserve">Radiologista </t>
  </si>
  <si>
    <t>2.12</t>
  </si>
  <si>
    <t>Toco-Ginecologista</t>
  </si>
  <si>
    <t>2.13</t>
  </si>
  <si>
    <t>Ultrassonografista</t>
  </si>
  <si>
    <t>2.14</t>
  </si>
  <si>
    <t>Urologista</t>
  </si>
  <si>
    <t>TOTAL GERAL DE MÉDICOS</t>
  </si>
  <si>
    <t>Total de médicos que trabalham em mais de um grupo</t>
  </si>
  <si>
    <t>TOTAL REAL DE MÉDICOS CONTRATADOS</t>
  </si>
  <si>
    <t>TOTAL GERAL RECURSOS HUMANOS</t>
  </si>
  <si>
    <t>Responsável pelo Preenchimento</t>
  </si>
  <si>
    <t>TAMIRES CAVALCANTE DA SILVA</t>
  </si>
  <si>
    <t>SUPERVISORA DE RH</t>
  </si>
  <si>
    <t>75 3331-9438</t>
  </si>
  <si>
    <t>rh.hrcfabamed@gmail.com</t>
  </si>
  <si>
    <t>BLOCO J</t>
  </si>
  <si>
    <t>ÁREA DE INTERNAÇÃO</t>
  </si>
  <si>
    <t>Unidades</t>
  </si>
  <si>
    <t>Unidade de Internação</t>
  </si>
  <si>
    <t>Altas</t>
  </si>
  <si>
    <t>Transferências Externas</t>
  </si>
  <si>
    <t>Transferências Internas</t>
  </si>
  <si>
    <t>Evasão</t>
  </si>
  <si>
    <t>Óbitos &lt; 24 h</t>
  </si>
  <si>
    <t>Óbitos &gt; 24 h</t>
  </si>
  <si>
    <t>SAÍDAS POR CLÍNICA</t>
  </si>
  <si>
    <t>1</t>
  </si>
  <si>
    <t xml:space="preserve">Clinica Médica Geral </t>
  </si>
  <si>
    <t>2</t>
  </si>
  <si>
    <t>Saúde Mental</t>
  </si>
  <si>
    <t>3</t>
  </si>
  <si>
    <t xml:space="preserve">Clínica Cirúrgica </t>
  </si>
  <si>
    <t>4</t>
  </si>
  <si>
    <t>Clínica Pediátrica</t>
  </si>
  <si>
    <t>5</t>
  </si>
  <si>
    <t>UTI Adulto</t>
  </si>
  <si>
    <t>6</t>
  </si>
  <si>
    <t>Obstetrícia Clinica</t>
  </si>
  <si>
    <t>7</t>
  </si>
  <si>
    <t>Obstetrícia Cirúrgica</t>
  </si>
  <si>
    <t>8</t>
  </si>
  <si>
    <t>Gestação de Alto Risco</t>
  </si>
  <si>
    <t>9</t>
  </si>
  <si>
    <t>UCIN Convencional (UCINCO)</t>
  </si>
  <si>
    <t>10</t>
  </si>
  <si>
    <t>UCIN Canguru (UCINCA)</t>
  </si>
  <si>
    <t>TOTAL GLOBAL</t>
  </si>
  <si>
    <t>TOTAIS  - HOSPITAL REGIONAL DA CHAPADA</t>
  </si>
  <si>
    <t xml:space="preserve">TOTAIS MATERNIDADE FREI JUSTO VENTURE </t>
  </si>
  <si>
    <t>TOTAL DE SAÍDAS (Altas+Óbitos+Transf.Externas+Evasão)  HRC</t>
  </si>
  <si>
    <t>TOTAL DE SAÍDAS (Altas+Óbitos+Transf.Externas+Evasão)  MFJV</t>
  </si>
  <si>
    <t>TOTAL DE SAÍDAS (Altas+Óbitos+Transf.Externas+Evasão) GLOBAL</t>
  </si>
  <si>
    <t>Nº de leitos CONTRATADOS</t>
  </si>
  <si>
    <t>Nº de pacientes/dia</t>
  </si>
  <si>
    <t>Nº de leitos dia no mês</t>
  </si>
  <si>
    <t>Infec.              Hospitalar</t>
  </si>
  <si>
    <t>Nº de leitos ATIVOS</t>
  </si>
  <si>
    <t>Motivo Inativação do Leito</t>
  </si>
  <si>
    <t>11</t>
  </si>
  <si>
    <t>HRC</t>
  </si>
  <si>
    <t>Clinica Médica Geral   + Saúde Mental</t>
  </si>
  <si>
    <t>13</t>
  </si>
  <si>
    <t xml:space="preserve">Clínica Cirurgica </t>
  </si>
  <si>
    <t>14</t>
  </si>
  <si>
    <t>15</t>
  </si>
  <si>
    <t>16</t>
  </si>
  <si>
    <t>MFJV</t>
  </si>
  <si>
    <t>17</t>
  </si>
  <si>
    <t>18</t>
  </si>
  <si>
    <t>19</t>
  </si>
  <si>
    <t>20</t>
  </si>
  <si>
    <t xml:space="preserve">TOTAIS GLOBAL </t>
  </si>
  <si>
    <t>Nº de dias do mês GLOBAL</t>
  </si>
  <si>
    <t>BLOCO L</t>
  </si>
  <si>
    <t>ESTRUTURA DE ATENDIMENTOS COMPLEMENTAR</t>
  </si>
  <si>
    <t>Item</t>
  </si>
  <si>
    <t>Qtde. Salas</t>
  </si>
  <si>
    <t>Desativadas</t>
  </si>
  <si>
    <t>Motivo Desativação</t>
  </si>
  <si>
    <t>Salas Cirúrgicas</t>
  </si>
  <si>
    <t>Salas Cirurgia Amb.</t>
  </si>
  <si>
    <t>Consultórios Amb.</t>
  </si>
  <si>
    <t>Salas de Parto</t>
  </si>
  <si>
    <t>BLOCO M</t>
  </si>
  <si>
    <t>ATIVIDADE CIRÚRGICA</t>
  </si>
  <si>
    <t>Frequência</t>
  </si>
  <si>
    <t>Cirurgias de Urgência</t>
  </si>
  <si>
    <t>TOTAL</t>
  </si>
  <si>
    <t>BLOCO O</t>
  </si>
  <si>
    <t>ATIVIDADE OBSTÉTRICA</t>
  </si>
  <si>
    <t>BLOCO N1 - MORTALIDADE INTRA-HOSPITALAR NEONATAL</t>
  </si>
  <si>
    <t>Peso</t>
  </si>
  <si>
    <t>Nasc. Vivos</t>
  </si>
  <si>
    <t>Nasc. Mortos</t>
  </si>
  <si>
    <t>Óbitos 0 - 6 dias</t>
  </si>
  <si>
    <t>Óbitos 7 - 28</t>
  </si>
  <si>
    <t>Óbitos 29 dias e +</t>
  </si>
  <si>
    <t>Curetagem</t>
  </si>
  <si>
    <t xml:space="preserve">&lt; 1000 g </t>
  </si>
  <si>
    <t>Parto Normal (vaginal)</t>
  </si>
  <si>
    <t>1001g - 1500 g</t>
  </si>
  <si>
    <t>Cesáreas</t>
  </si>
  <si>
    <t xml:space="preserve">1501 g -2500 g </t>
  </si>
  <si>
    <t>TOTAL DE ATIVIDADES</t>
  </si>
  <si>
    <t>&gt; 2500 g</t>
  </si>
  <si>
    <t>TAXA DE CESÁREAS</t>
  </si>
  <si>
    <t>BLOCO P</t>
  </si>
  <si>
    <t>DETALHAMENTO OBSTÉTRICA CIRÚRGICA</t>
  </si>
  <si>
    <t>Procedimento</t>
  </si>
  <si>
    <t xml:space="preserve">04.11.01 - Cirurgia Obstétrica- Parto </t>
  </si>
  <si>
    <t>04.11.02 - Outras Cirurgias relacionadas ao Estado Gestacional</t>
  </si>
  <si>
    <t>BLOCO Q</t>
  </si>
  <si>
    <t>DETALHAMENTO  GESTAÇÃO DE ALTO RISCO</t>
  </si>
  <si>
    <t xml:space="preserve">03.10.01.004-7 - Parto Normal em Gestação de Alto Risco </t>
  </si>
  <si>
    <t>04.11.01002-6 - Parto Cesariano em Gestação de Alto Risco</t>
  </si>
  <si>
    <t>Taxa Mortaliade Neonatal</t>
  </si>
  <si>
    <t>BLOCO R</t>
  </si>
  <si>
    <t>ATIVIDADE AMBULATORIAL / URGÊNCIA</t>
  </si>
  <si>
    <t>Tipo de atendimento</t>
  </si>
  <si>
    <t>Taxa de Mortalidade Materna</t>
  </si>
  <si>
    <t xml:space="preserve">03.01.01.004-8 – Consulta de Profissionais de Nível Superior na Atenção Especializada (exceto médico) </t>
  </si>
  <si>
    <t xml:space="preserve">03.01.01.007-2 – Consulta Médica na Atenção Especializada </t>
  </si>
  <si>
    <t>03.01.06.006-1 – Atendimento de Urgência na Atenção Especializada</t>
  </si>
  <si>
    <t xml:space="preserve">03.01.06.002-9 – Atendimento de Urgência com Observação 24Horas </t>
  </si>
  <si>
    <t xml:space="preserve">03.01.06.010-0 – Atendimento Ortopedico com Imobilização Provisoria </t>
  </si>
  <si>
    <t xml:space="preserve">TOTAL </t>
  </si>
  <si>
    <t>BLOCO S</t>
  </si>
  <si>
    <t xml:space="preserve">ATIVIDADE CIRÚRGICA AMBULATORIAL </t>
  </si>
  <si>
    <t>04.01 - Pequenas cirurgias e cirurgias de pele, tecido subcutâneo e mucosa</t>
  </si>
  <si>
    <t>04.03 - Cirurgias do sistema nervoso central e periférico</t>
  </si>
  <si>
    <t>04.04 - Cirurgia das vias aéreas superiores, da face, da cabeça e do pescoço</t>
  </si>
  <si>
    <t>04.05 - Cirurgia do aparelho circulatório</t>
  </si>
  <si>
    <t xml:space="preserve">04.07 - Cirurgia do aparelho digestivo, órgãos anexos e parede abdominal
</t>
  </si>
  <si>
    <t xml:space="preserve">04.08 - Cirurgia do sistema osteomuscular
</t>
  </si>
  <si>
    <t xml:space="preserve">04.09 - Cirurgia do sistema genito-urinário
</t>
  </si>
  <si>
    <t xml:space="preserve">04.12 - Cirurgia torácica
</t>
  </si>
  <si>
    <t>04.15 - Outras cirurgias</t>
  </si>
  <si>
    <t>BLOCO T</t>
  </si>
  <si>
    <t>PRESSÃO DE URGÊNCIA</t>
  </si>
  <si>
    <t>BLOCO P1 -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</si>
  <si>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</si>
  <si>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</si>
  <si>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</si>
  <si>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</si>
  <si>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</si>
  <si>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</si>
  <si>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</si>
  <si>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</si>
  <si>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U</t>
  </si>
  <si>
    <t>ATIVIDADE DE APOIO DIAGNÓSTICO</t>
  </si>
  <si>
    <t>Tipo de EXAME</t>
  </si>
  <si>
    <t>Internação</t>
  </si>
  <si>
    <t>Ambulatório</t>
  </si>
  <si>
    <t>Pronto-Socorro</t>
  </si>
  <si>
    <t>QUANTIFICAÇÃO DE OUTROS = AMBULATÓRIO + PRONTO SOCORRO</t>
  </si>
  <si>
    <t>EXAMES</t>
  </si>
  <si>
    <t>PRONTO-SOCORRO</t>
  </si>
  <si>
    <t>SUB-GRUPO: 02.02-DIAGNÓSTICO EM LABORATÓRIO CLÍNICO</t>
  </si>
  <si>
    <t>SUB-GRUPO: 02.04-DIAGNÓSTICO POR RADIOLOGIA</t>
  </si>
  <si>
    <t>SUB-GRUPO: 02.05-DIAGNÓSTICO POR ULTRASSONOGRAFIA</t>
  </si>
  <si>
    <t>SUB-GRUPO: 02.06-DIAGNÓSTICO POR TOMOGRAFIA</t>
  </si>
  <si>
    <t>SUB-GRUPO: 02.09 - DIAGNÓSTICO POR ENDOSCOPIA DIGESTIVA</t>
  </si>
  <si>
    <t>SUB-GRUPO: 02.11 - MÉTODOS DIAGNÓSTICOS EM ESPECIALIDADE (ECG)</t>
  </si>
  <si>
    <t>-</t>
  </si>
  <si>
    <t>BLOCO V</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</si>
  <si>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</si>
  <si>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</si>
  <si>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</si>
  <si>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</si>
  <si>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</si>
  <si>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</si>
  <si>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</si>
  <si>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</si>
  <si>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</si>
  <si>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</si>
  <si>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</si>
  <si>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Clinica Médica Geral  + Saúde Mental</t>
  </si>
  <si>
    <t>INDICADOR GLOBAL</t>
  </si>
  <si>
    <t>INDICADOR GLOBAL - HRC</t>
  </si>
  <si>
    <t>INDICADOR GLOBAL - MFJV</t>
  </si>
  <si>
    <t xml:space="preserve">                          Responsável pelo preenchimento</t>
  </si>
  <si>
    <t>Giselle de Oliveira Santos</t>
  </si>
  <si>
    <t xml:space="preserve">Gerente Assistencial </t>
  </si>
  <si>
    <t>(75) 99975-6044</t>
  </si>
  <si>
    <t>gerencia.hrcfabamed@gmail.com / coord.adm.hrc@fabamed.org.br</t>
  </si>
  <si>
    <t>BLOCO S - GESTÃO DA CLÍNICA</t>
  </si>
  <si>
    <t>Total de protocolos implantados para as patologias mais prevalentes em gestação de alto risco</t>
  </si>
  <si>
    <t>Total de participantes treinados nos protocolos elaborados</t>
  </si>
  <si>
    <t>Total de treinamentos realizados</t>
  </si>
  <si>
    <t>Total de atividades educativas na sala de espera do ambulatório da Maternidade</t>
  </si>
  <si>
    <t>Percentual de atividades educativas</t>
  </si>
  <si>
    <t>BLOCO T - INSERÇÃO NO SISTEMA DE SAÚDE</t>
  </si>
  <si>
    <t>Total de unidades de atenção básica no município do hospital</t>
  </si>
  <si>
    <t>Total de visitas institucionais</t>
  </si>
  <si>
    <t>Percentual de unidades visitadas</t>
  </si>
  <si>
    <t>Total de gestantes no município (conforme mapa de vinculação)</t>
  </si>
  <si>
    <t>Número de gestantes que visitaram a unidade antes do parto</t>
  </si>
  <si>
    <t>Percentual de visitas realizadas</t>
  </si>
  <si>
    <t>BLOCO U - GESTÃO DE PESSOAS</t>
  </si>
  <si>
    <t>Número de reuniões de educação permanente</t>
  </si>
  <si>
    <t>BLOCO V INDICADORES REDE CEGONHA</t>
  </si>
  <si>
    <t>Total de partos normais</t>
  </si>
  <si>
    <t>Total de Parturientes com partograma preenchido</t>
  </si>
  <si>
    <t>Percentual de parturientes com partograma preenchido</t>
  </si>
  <si>
    <t>OBS:</t>
  </si>
  <si>
    <t>Excluir mulheres que internaram no período expulsivo e pacientes com parto ocorridos antes da entrada no serviço.</t>
  </si>
  <si>
    <t>Total de Partos Normais e Cesárias</t>
  </si>
  <si>
    <t>Total de Cesárias em Primiparas</t>
  </si>
  <si>
    <t>Percentual de partos Cesários em Pirimparas</t>
  </si>
  <si>
    <t>Total de partos normais de risco habitual</t>
  </si>
  <si>
    <t>Parto Normal Assistido por Enfermeiro(a) Obstétrica</t>
  </si>
  <si>
    <t>Percentual de partos normais de risco habitual assistido por Enfermeira Obst.</t>
  </si>
  <si>
    <t>Total de episiotomia</t>
  </si>
  <si>
    <t>Percentual de episiotomia</t>
  </si>
  <si>
    <t>Total de recém-nascidos vivos elegíveis para Testagem</t>
  </si>
  <si>
    <t>Total de recém-nascidos triados OLHINHO</t>
  </si>
  <si>
    <t>Percentual de Triagem Neonatal - Teste do OLHINHO</t>
  </si>
  <si>
    <t>Total de recém-nascidos triados CORAÇÃOZINHO</t>
  </si>
  <si>
    <t>Percentual de Triagem Neonatal - Teste do CORAÇÃOZINHO</t>
  </si>
  <si>
    <t>Total de recém-nascidos triados LINGUINHA</t>
  </si>
  <si>
    <t>Percentual de Triagem Neonatal - Teste do LINGUINHA</t>
  </si>
  <si>
    <t>Total de recém-nascidos triados ORELHINHA</t>
  </si>
  <si>
    <t>Percentual de Triagem Neonatal - Teste do ORELHINHA</t>
  </si>
  <si>
    <t>Gerente Assistencial</t>
  </si>
  <si>
    <t>Complexo da Chapada</t>
  </si>
  <si>
    <t xml:space="preserve">       Relatório de Informação Hospitalar</t>
  </si>
  <si>
    <t>BLOCO A1</t>
  </si>
  <si>
    <t>PRODUÇÃO AMBULATORIAL FÍSICO-FINANCEIRO - INFORMAÇÕES SIA/SUS</t>
  </si>
  <si>
    <t>PROCEDIMENTOS AMBULATORIAIS</t>
  </si>
  <si>
    <t>FÍSICO</t>
  </si>
  <si>
    <t>FINANCEIRO</t>
  </si>
  <si>
    <t>GRUPO: 02-PROCEDIMENTOS COM FINALIDADE DIAGNOSTICA</t>
  </si>
  <si>
    <t>SUB-GRUPO: 02-DIAGNÓSTICO EM LABORATÓRIO CLÍNICO</t>
  </si>
  <si>
    <t>SUB-GRUPO: 04-DIAGNÓSTICO POR RADIOLOGIA</t>
  </si>
  <si>
    <t>SUB-GRUPO: 05-DIAGNÓSTICO POR ULTRASSONOGRAFIA</t>
  </si>
  <si>
    <t>SUB-GRUPO: 06-DIAGNÓSTICO POR TOMOGRAFIA</t>
  </si>
  <si>
    <t>SUB-GRUPO: 09 - DIAGNÓSTICO POR ENDOSCOPIA DIGESTIVA</t>
  </si>
  <si>
    <t>SUB-GRUPO: 11 - MÉTODOS DIAGNÓSTICOS EM ESPECIALIDADE (ECG)</t>
  </si>
  <si>
    <t>TOTAL DO GRUPO 02</t>
  </si>
  <si>
    <t>GRUPO: 03-PROCEDIMENTOS CLINICOS - AMBULATÓRIO</t>
  </si>
  <si>
    <t>03.01.01.007-2 – Consulta Médica na Atenção Especializada</t>
  </si>
  <si>
    <t>03.01.06.006-1 – Atendimento de Urgência na Atenção Especializada – Médico</t>
  </si>
  <si>
    <t>03.01.06.002-9 – Atendimento de Urgência com Observação até 24 Horas</t>
  </si>
  <si>
    <t xml:space="preserve">03.01.06.010-0 - Atendimento Ortopédico com Imobilização Provisória </t>
  </si>
  <si>
    <t>TOTAL DO GRUPO 03</t>
  </si>
  <si>
    <t>GRUPO: 04-PROCEDIMENTOS CIRÚRGICO - AMBULATORIO</t>
  </si>
  <si>
    <t>04.03 - Cirurgia do sistema nervoso central e periférico</t>
  </si>
  <si>
    <t xml:space="preserve">04.04 - Cirurgia das vias aéreas superiores, da face da cabeça e do pescoço </t>
  </si>
  <si>
    <t xml:space="preserve">04.05 -  Cirurgia do aparelho circulatório </t>
  </si>
  <si>
    <t>04.07 -  Ciruriga do aparelho digestivo, orgãos anexo e parede abdominal</t>
  </si>
  <si>
    <t>04.08 - Cirurgia do sistema osteomuscular</t>
  </si>
  <si>
    <t>04.09 -  Cirurgia do sistema genito-urinário</t>
  </si>
  <si>
    <t xml:space="preserve">04.12 - Cirurgia torácica </t>
  </si>
  <si>
    <t xml:space="preserve">04.15 -  Outras cirurgias </t>
  </si>
  <si>
    <t>4.2</t>
  </si>
  <si>
    <t>TOTAL DO GRUPO 04</t>
  </si>
  <si>
    <t>TOTAL GERAL</t>
  </si>
  <si>
    <t>BLOCO B1</t>
  </si>
  <si>
    <t>PRODUÇÃO INTERNAÇÃO (AIH) FÍSICO-FINANCEIRO</t>
  </si>
  <si>
    <t>Físico</t>
  </si>
  <si>
    <t>Financeiro</t>
  </si>
  <si>
    <t>04.06 - Cirurgia do sistema circulatório</t>
  </si>
  <si>
    <t>04.11.06 - Cirurgia Obstétrica - Parto</t>
  </si>
  <si>
    <t>04.11.02 - Outras Cirurgias relacionadas ao estado Gestacional</t>
  </si>
  <si>
    <t>03.10.01.004-7 - Parto Normal em Gestão de Alto Risco</t>
  </si>
  <si>
    <t>04.11.01.002-6 -  Cesariano em Gestação de Alto Risco</t>
  </si>
  <si>
    <t>MARIA AMÉLIA OLIVEIRA AZEVEDO</t>
  </si>
  <si>
    <t>77 991645112</t>
  </si>
  <si>
    <t>supfaturamento.hrc@fabamed.org.br</t>
  </si>
  <si>
    <t xml:space="preserve">JANEIRO </t>
  </si>
  <si>
    <t>BLOCO C1</t>
  </si>
  <si>
    <t>ANEXOS PARA JUSTIFICATIVAS E ESCLARECIMENTOS</t>
  </si>
  <si>
    <t>BLOCO</t>
  </si>
  <si>
    <t>JUSTIFICATIVA / ESCLARECIMENTO</t>
  </si>
  <si>
    <t>Consulta de Profissionais de Nível Superior (exceto Médico) - Físico     4.185      Financeiro     R$  26.384,40</t>
  </si>
  <si>
    <t xml:space="preserve"> 139 no MAP aguardando autorização ( todos já informados no RIH)</t>
  </si>
  <si>
    <t>58 PRONTUARIOS AGUARDANDO AUTORIZAÇÃO (JÁ NO RIH) HRC</t>
  </si>
  <si>
    <t>16 PRONTUARIOS AGUARDADO AUTORIZAÇÃO (JÁ NO RIH) MATERNIDADE.</t>
  </si>
  <si>
    <t>33.864.514/0001-44</t>
  </si>
  <si>
    <t>supfaturamnto@fabamed.org.br</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</si>
</sst>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 #,##0&quot;       &quot;;\-* #,##0&quot;       &quot;;* &quot;-       &quot;;@\ "/>
    <numFmt numFmtId="181" formatCode="_-* #,##0\ _p_t_a_-;\-* #,##0\ _p_t_a_-;_-* &quot;- &quot;_p_t_a_-;_-@_-"/>
    <numFmt numFmtId="182" formatCode="_-* #,##0.00\ _P_t_s_-;\-* #,##0.00\ _P_t_s_-;_-* \-??\ _P_t_s_-;_-@_-"/>
    <numFmt numFmtId="183" formatCode="* #,##0.00&quot;       &quot;;\-* #,##0.00&quot;       &quot;;* \-#&quot;       &quot;;@\ "/>
    <numFmt numFmtId="184" formatCode="&quot;R$&quot;\ #,##0.00;[Red]\-&quot;R$&quot;\ #,##0.00"/>
    <numFmt numFmtId="185" formatCode="&quot;R$&quot;\ #,##0.00"/>
    <numFmt numFmtId="186" formatCode="&quot;R$ &quot;#,##0.00_);&quot;(R$ &quot;#,##0.00\)"/>
    <numFmt numFmtId="187" formatCode="[$R$-416]\ #,##0.00;[Red]\-[$R$-416]\ #,##0.00"/>
    <numFmt numFmtId="188" formatCode="&quot;R$ &quot;#,##0.00"/>
    <numFmt numFmtId="189" formatCode="* #,##0&quot;       &quot;;\-* #,##0&quot;       &quot;;* \-#&quot;       &quot;;@\ "/>
    <numFmt numFmtId="190" formatCode="_-* #,##0\ _p_t_a_-;\-* #,##0\ _p_t_a_-;_-* &quot;- &quot;_p_t_a_-;_-@"/>
    <numFmt numFmtId="191" formatCode="_-* #,##0.00\ _P_t_s_-;\-* #,##0.00\ _P_t_s_-;_-* \-??\ _P_t_s_-;_-@"/>
    <numFmt numFmtId="192" formatCode="_-* #,##0\ _P_t_s_-;\-* #,##0\ _P_t_s_-;_-* \-??\ _P_t_s_-;_-@"/>
    <numFmt numFmtId="193" formatCode="#,##0;[Red]#,##0"/>
    <numFmt numFmtId="194" formatCode="dd/mm/yy;@"/>
    <numFmt numFmtId="195" formatCode="#,##0.00;\-#,##0.00"/>
    <numFmt numFmtId="196" formatCode="mm/dd/yy"/>
    <numFmt numFmtId="197" formatCode="m/d/yy"/>
    <numFmt numFmtId="198" formatCode="mm/dd/yyyy"/>
  </numFmts>
  <fonts count="167">
    <font>
      <sz val="10"/>
      <name val="Arial"/>
      <charset val="1"/>
    </font>
    <font>
      <sz val="10"/>
      <color rgb="FF000000"/>
      <name val="Calibri"/>
      <charset val="134"/>
      <scheme val="minor"/>
    </font>
    <font>
      <sz val="10"/>
      <color theme="1"/>
      <name val="Arial"/>
      <charset val="134"/>
    </font>
    <font>
      <b/>
      <sz val="12"/>
      <color theme="1"/>
      <name val="Tahoma"/>
      <charset val="134"/>
    </font>
    <font>
      <b/>
      <sz val="11"/>
      <color theme="1"/>
      <name val="Tahoma"/>
      <charset val="134"/>
    </font>
    <font>
      <b/>
      <sz val="9"/>
      <color theme="1"/>
      <name val="Tahoma"/>
      <charset val="134"/>
    </font>
    <font>
      <b/>
      <sz val="16"/>
      <color theme="1"/>
      <name val="Tahoma"/>
      <charset val="134"/>
    </font>
    <font>
      <sz val="10"/>
      <name val="Arial"/>
      <charset val="134"/>
    </font>
    <font>
      <sz val="18"/>
      <color theme="1"/>
      <name val="Arial"/>
      <charset val="134"/>
    </font>
    <font>
      <b/>
      <sz val="14"/>
      <color theme="1"/>
      <name val="Arial"/>
      <charset val="134"/>
    </font>
    <font>
      <sz val="9"/>
      <color theme="1"/>
      <name val="Arial"/>
      <charset val="134"/>
    </font>
    <font>
      <sz val="11"/>
      <color theme="1"/>
      <name val="Arial"/>
      <charset val="134"/>
    </font>
    <font>
      <sz val="9"/>
      <name val="Arial"/>
      <charset val="134"/>
    </font>
    <font>
      <sz val="12"/>
      <color theme="1"/>
      <name val="Arial"/>
      <charset val="134"/>
    </font>
    <font>
      <b/>
      <sz val="11"/>
      <color indexed="8"/>
      <name val="Calibri"/>
      <charset val="134"/>
    </font>
    <font>
      <sz val="11"/>
      <color indexed="8"/>
      <name val="Calibri"/>
      <charset val="134"/>
    </font>
    <font>
      <b/>
      <sz val="11"/>
      <color rgb="FFCC0000"/>
      <name val="Calibri"/>
      <charset val="134"/>
    </font>
    <font>
      <sz val="11"/>
      <color rgb="FFCC0000"/>
      <name val="Calibri"/>
      <charset val="134"/>
    </font>
    <font>
      <b/>
      <sz val="10"/>
      <color theme="1"/>
      <name val="Tahoma"/>
      <charset val="134"/>
    </font>
    <font>
      <u/>
      <sz val="8"/>
      <color rgb="FF800080"/>
      <name val="Arial"/>
      <charset val="134"/>
    </font>
    <font>
      <sz val="8"/>
      <color theme="1"/>
      <name val="Arial"/>
      <charset val="134"/>
    </font>
    <font>
      <sz val="10"/>
      <color rgb="FFCC0000"/>
      <name val="Arial"/>
      <charset val="134"/>
    </font>
    <font>
      <sz val="10"/>
      <color theme="1"/>
      <name val="Tahoma"/>
      <charset val="134"/>
    </font>
    <font>
      <sz val="13"/>
      <color rgb="FFCC0000"/>
      <name val="Arial"/>
      <charset val="134"/>
    </font>
    <font>
      <b/>
      <sz val="13"/>
      <color theme="1"/>
      <name val="Tahoma"/>
      <charset val="134"/>
    </font>
    <font>
      <b/>
      <sz val="14"/>
      <color rgb="FF000080"/>
      <name val="Tahoma"/>
      <charset val="134"/>
    </font>
    <font>
      <b/>
      <sz val="14"/>
      <color rgb="FF333399"/>
      <name val="Tahoma"/>
      <charset val="134"/>
    </font>
    <font>
      <sz val="8"/>
      <color rgb="FFCC0000"/>
      <name val="Arial"/>
      <charset val="134"/>
    </font>
    <font>
      <sz val="12"/>
      <color theme="1"/>
      <name val="Tahoma"/>
      <charset val="134"/>
    </font>
    <font>
      <b/>
      <sz val="14"/>
      <color theme="1"/>
      <name val="Tahoma"/>
      <charset val="134"/>
    </font>
    <font>
      <b/>
      <sz val="12"/>
      <color rgb="FF006600"/>
      <name val="Tahoma"/>
      <charset val="134"/>
    </font>
    <font>
      <sz val="11"/>
      <color theme="1"/>
      <name val="Tahoma"/>
      <charset val="134"/>
    </font>
    <font>
      <sz val="14"/>
      <color theme="1"/>
      <name val="Tahoma"/>
      <charset val="134"/>
    </font>
    <font>
      <sz val="12"/>
      <color theme="1"/>
      <name val="Tao"/>
      <charset val="134"/>
    </font>
    <font>
      <b/>
      <sz val="12"/>
      <color theme="1"/>
      <name val="Tao"/>
      <charset val="134"/>
    </font>
    <font>
      <sz val="12"/>
      <color rgb="FF000000"/>
      <name val="Tao"/>
      <charset val="134"/>
    </font>
    <font>
      <u/>
      <sz val="14"/>
      <color rgb="FF800080"/>
      <name val="Arial"/>
      <charset val="134"/>
    </font>
    <font>
      <sz val="10"/>
      <color rgb="FF000000"/>
      <name val="Calibri"/>
      <charset val="134"/>
      <scheme val="minor"/>
    </font>
    <font>
      <sz val="13"/>
      <color theme="1"/>
      <name val="Tahoma"/>
      <charset val="134"/>
    </font>
    <font>
      <b/>
      <sz val="13"/>
      <color rgb="FF000080"/>
      <name val="Tahoma"/>
      <charset val="134"/>
    </font>
    <font>
      <b/>
      <sz val="13"/>
      <color rgb="FF333399"/>
      <name val="Tahoma"/>
      <charset val="134"/>
    </font>
    <font>
      <sz val="12"/>
      <color theme="1"/>
      <name val="Calibri"/>
      <charset val="134"/>
    </font>
    <font>
      <u/>
      <sz val="10"/>
      <color rgb="FF800080"/>
      <name val="Arial"/>
      <charset val="134"/>
    </font>
    <font>
      <b/>
      <sz val="15"/>
      <color theme="1"/>
      <name val="Tahoma"/>
      <charset val="134"/>
    </font>
    <font>
      <b/>
      <sz val="17"/>
      <color theme="1"/>
      <name val="Tahoma"/>
      <charset val="134"/>
    </font>
    <font>
      <sz val="16"/>
      <color theme="1"/>
      <name val="Tahoma"/>
      <charset val="134"/>
    </font>
    <font>
      <b/>
      <sz val="16"/>
      <color rgb="FFCC0000"/>
      <name val="Tahoma"/>
      <charset val="134"/>
    </font>
    <font>
      <sz val="16"/>
      <color rgb="FFCC0000"/>
      <name val="Tahoma"/>
      <charset val="134"/>
    </font>
    <font>
      <b/>
      <sz val="13"/>
      <color rgb="FF006600"/>
      <name val="Tahoma"/>
      <charset val="134"/>
    </font>
    <font>
      <b/>
      <sz val="16"/>
      <color rgb="FF333333"/>
      <name val="Tahoma"/>
      <charset val="134"/>
    </font>
    <font>
      <sz val="12"/>
      <color rgb="FF000080"/>
      <name val="Tahoma"/>
      <charset val="134"/>
    </font>
    <font>
      <b/>
      <sz val="14"/>
      <color rgb="FF006600"/>
      <name val="Tahoma"/>
      <charset val="134"/>
    </font>
    <font>
      <sz val="12"/>
      <color rgb="FFFF0000"/>
      <name val="Tahoma"/>
      <charset val="134"/>
    </font>
    <font>
      <sz val="16"/>
      <name val="Arial"/>
      <charset val="134"/>
    </font>
    <font>
      <u/>
      <sz val="16"/>
      <color rgb="FF800080"/>
      <name val="Arial"/>
      <charset val="134"/>
    </font>
    <font>
      <b/>
      <sz val="8"/>
      <name val="Tahoma"/>
      <charset val="134"/>
    </font>
    <font>
      <b/>
      <sz val="10"/>
      <name val="Tahoma"/>
      <charset val="134"/>
    </font>
    <font>
      <b/>
      <sz val="10"/>
      <color theme="1"/>
      <name val="Tahoma"/>
      <charset val="134"/>
    </font>
    <font>
      <b/>
      <sz val="10"/>
      <color rgb="FF000080"/>
      <name val="Tahoma"/>
      <charset val="134"/>
    </font>
    <font>
      <b/>
      <sz val="9"/>
      <color theme="1"/>
      <name val="Tahoma"/>
      <charset val="134"/>
    </font>
    <font>
      <b/>
      <sz val="10"/>
      <color rgb="FF333399"/>
      <name val="Tahoma"/>
      <charset val="134"/>
    </font>
    <font>
      <b/>
      <sz val="8"/>
      <color theme="1"/>
      <name val="Tahoma"/>
      <charset val="134"/>
    </font>
    <font>
      <sz val="10"/>
      <name val="Tahoma"/>
      <charset val="134"/>
    </font>
    <font>
      <sz val="8"/>
      <name val="Tahoma"/>
      <charset val="134"/>
    </font>
    <font>
      <sz val="9"/>
      <name val="Tahoma"/>
      <charset val="134"/>
    </font>
    <font>
      <b/>
      <sz val="12"/>
      <name val="Tahoma"/>
      <charset val="134"/>
    </font>
    <font>
      <b/>
      <sz val="12"/>
      <color indexed="8"/>
      <name val="Tahoma"/>
      <charset val="134"/>
    </font>
    <font>
      <sz val="11"/>
      <name val="Tahoma"/>
      <charset val="134"/>
    </font>
    <font>
      <sz val="10"/>
      <color theme="1"/>
      <name val="Arial"/>
      <charset val="134"/>
    </font>
    <font>
      <sz val="10"/>
      <color theme="1"/>
      <name val="Tahoma"/>
      <charset val="134"/>
    </font>
    <font>
      <b/>
      <sz val="12"/>
      <color theme="1"/>
      <name val="Tahoma"/>
      <charset val="134"/>
    </font>
    <font>
      <sz val="10"/>
      <name val="Arial"/>
      <charset val="134"/>
    </font>
    <font>
      <b/>
      <sz val="12"/>
      <color rgb="FFCC0000"/>
      <name val="Tahoma"/>
      <charset val="134"/>
    </font>
    <font>
      <sz val="9"/>
      <color theme="1"/>
      <name val="Tahoma"/>
      <charset val="134"/>
    </font>
    <font>
      <sz val="11"/>
      <color theme="1"/>
      <name val="Tahoma"/>
      <charset val="134"/>
    </font>
    <font>
      <b/>
      <sz val="14"/>
      <color theme="1"/>
      <name val="Tahoma"/>
      <charset val="134"/>
    </font>
    <font>
      <b/>
      <sz val="14"/>
      <color rgb="FFCC0000"/>
      <name val="Tahoma"/>
      <charset val="134"/>
    </font>
    <font>
      <sz val="14"/>
      <color theme="1"/>
      <name val="Tahoma"/>
      <charset val="134"/>
    </font>
    <font>
      <sz val="14"/>
      <color theme="1"/>
      <name val="Arial"/>
      <charset val="134"/>
    </font>
    <font>
      <u/>
      <sz val="8.5"/>
      <color indexed="12"/>
      <name val="Arial"/>
      <charset val="134"/>
    </font>
    <font>
      <sz val="8"/>
      <color indexed="8"/>
      <name val="Arial"/>
      <charset val="134"/>
    </font>
    <font>
      <sz val="8"/>
      <name val="Arial"/>
      <charset val="134"/>
    </font>
    <font>
      <b/>
      <sz val="11"/>
      <color indexed="10"/>
      <name val="Tahoma"/>
      <charset val="134"/>
    </font>
    <font>
      <b/>
      <sz val="9"/>
      <name val="Tahoma"/>
      <charset val="134"/>
    </font>
    <font>
      <b/>
      <sz val="11"/>
      <color indexed="62"/>
      <name val="Tahoma"/>
      <charset val="134"/>
    </font>
    <font>
      <b/>
      <sz val="10"/>
      <name val="Arial"/>
      <charset val="134"/>
    </font>
    <font>
      <b/>
      <sz val="14"/>
      <color indexed="8"/>
      <name val="Arial"/>
      <charset val="134"/>
    </font>
    <font>
      <b/>
      <sz val="8"/>
      <color indexed="9"/>
      <name val="Arial"/>
      <charset val="134"/>
    </font>
    <font>
      <b/>
      <sz val="8"/>
      <name val="Arial"/>
      <charset val="134"/>
    </font>
    <font>
      <sz val="12"/>
      <name val="Arial"/>
      <charset val="134"/>
    </font>
    <font>
      <sz val="10"/>
      <color indexed="8"/>
      <name val="Arial"/>
      <charset val="134"/>
    </font>
    <font>
      <sz val="11"/>
      <name val="Arial"/>
      <charset val="134"/>
    </font>
    <font>
      <sz val="12"/>
      <color indexed="8"/>
      <name val="Arial"/>
      <charset val="134"/>
    </font>
    <font>
      <sz val="11"/>
      <color indexed="8"/>
      <name val="Arial"/>
      <charset val="134"/>
    </font>
    <font>
      <sz val="12"/>
      <name val="Tahoma"/>
      <charset val="134"/>
    </font>
    <font>
      <b/>
      <sz val="12"/>
      <color indexed="9"/>
      <name val="Tahoma"/>
      <charset val="134"/>
    </font>
    <font>
      <b/>
      <sz val="10"/>
      <color indexed="8"/>
      <name val="Arial"/>
      <charset val="134"/>
    </font>
    <font>
      <b/>
      <sz val="11"/>
      <name val="Arial"/>
      <charset val="134"/>
    </font>
    <font>
      <sz val="12"/>
      <name val="Calibri"/>
      <charset val="134"/>
    </font>
    <font>
      <sz val="9"/>
      <color indexed="10"/>
      <name val="Arial"/>
      <charset val="134"/>
    </font>
    <font>
      <b/>
      <sz val="9"/>
      <name val="Arial"/>
      <charset val="134"/>
    </font>
    <font>
      <b/>
      <sz val="11"/>
      <name val="Calibri"/>
      <charset val="134"/>
    </font>
    <font>
      <b/>
      <sz val="12"/>
      <name val="Arial"/>
      <charset val="134"/>
    </font>
    <font>
      <sz val="12"/>
      <name val="Arial"/>
      <charset val="1"/>
    </font>
    <font>
      <sz val="9.5"/>
      <name val="Arial"/>
      <charset val="134"/>
    </font>
    <font>
      <b/>
      <sz val="12"/>
      <name val="Calibri"/>
      <charset val="134"/>
    </font>
    <font>
      <sz val="8"/>
      <color rgb="FFFF0000"/>
      <name val="Arial"/>
      <charset val="134"/>
    </font>
    <font>
      <sz val="9"/>
      <color rgb="FFFF0000"/>
      <name val="Arial"/>
      <charset val="134"/>
    </font>
    <font>
      <sz val="9"/>
      <color indexed="8"/>
      <name val="Arial"/>
      <charset val="134"/>
    </font>
    <font>
      <sz val="11"/>
      <name val="Calibri"/>
      <charset val="134"/>
      <scheme val="minor"/>
    </font>
    <font>
      <b/>
      <sz val="9"/>
      <color indexed="9"/>
      <name val="Arial"/>
      <charset val="134"/>
    </font>
    <font>
      <b/>
      <sz val="11"/>
      <color rgb="FF000080"/>
      <name val="Tahoma"/>
      <charset val="134"/>
    </font>
    <font>
      <b/>
      <sz val="11"/>
      <color rgb="FF333399"/>
      <name val="Tahoma"/>
      <charset val="134"/>
    </font>
    <font>
      <b/>
      <sz val="10"/>
      <color theme="1"/>
      <name val="Arial"/>
      <charset val="134"/>
    </font>
    <font>
      <b/>
      <sz val="11"/>
      <color theme="1"/>
      <name val="Arial"/>
      <charset val="134"/>
    </font>
    <font>
      <b/>
      <sz val="9"/>
      <color theme="1"/>
      <name val="Arial"/>
      <charset val="134"/>
    </font>
    <font>
      <b/>
      <sz val="9"/>
      <color rgb="FF006600"/>
      <name val="Arial"/>
      <charset val="134"/>
    </font>
    <font>
      <b/>
      <sz val="8"/>
      <color theme="1"/>
      <name val="Arial"/>
      <charset val="134"/>
    </font>
    <font>
      <sz val="14"/>
      <name val="Tahoma"/>
      <charset val="134"/>
    </font>
    <font>
      <b/>
      <sz val="18"/>
      <color indexed="10"/>
      <name val="Tahoma"/>
      <charset val="134"/>
    </font>
    <font>
      <b/>
      <sz val="18"/>
      <color indexed="62"/>
      <name val="Tahoma"/>
      <charset val="134"/>
    </font>
    <font>
      <b/>
      <sz val="16"/>
      <color indexed="62"/>
      <name val="Tahoma"/>
      <charset val="134"/>
    </font>
    <font>
      <b/>
      <sz val="14"/>
      <color indexed="62"/>
      <name val="Tahoma"/>
      <charset val="134"/>
    </font>
    <font>
      <b/>
      <sz val="13"/>
      <name val="Tahoma"/>
      <charset val="134"/>
    </font>
    <font>
      <b/>
      <sz val="14"/>
      <name val="Tahoma"/>
      <charset val="134"/>
    </font>
    <font>
      <b/>
      <sz val="16"/>
      <name val="Tahoma"/>
      <charset val="134"/>
    </font>
    <font>
      <b/>
      <sz val="16"/>
      <color indexed="9"/>
      <name val="Tahoma"/>
      <charset val="134"/>
    </font>
    <font>
      <b/>
      <sz val="14"/>
      <color indexed="9"/>
      <name val="Tahoma"/>
      <charset val="134"/>
    </font>
    <font>
      <b/>
      <sz val="15"/>
      <color indexed="10"/>
      <name val="Tahoma"/>
      <charset val="134"/>
    </font>
    <font>
      <b/>
      <sz val="15"/>
      <color indexed="62"/>
      <name val="Tahoma"/>
      <charset val="134"/>
    </font>
    <font>
      <b/>
      <sz val="13"/>
      <color indexed="62"/>
      <name val="Tahoma"/>
      <charset val="134"/>
    </font>
    <font>
      <sz val="16"/>
      <name val="Tahoma"/>
      <charset val="134"/>
    </font>
    <font>
      <u/>
      <sz val="18"/>
      <color indexed="12"/>
      <name val="Arial"/>
      <charset val="134"/>
    </font>
    <font>
      <sz val="10"/>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color rgb="FFFFFFFF"/>
      <name val="Arial"/>
      <charset val="1"/>
    </font>
    <font>
      <b/>
      <sz val="10"/>
      <color rgb="FF000000"/>
      <name val="Arial"/>
      <charset val="1"/>
    </font>
    <font>
      <sz val="10"/>
      <color rgb="FFCC0000"/>
      <name val="Arial"/>
      <charset val="1"/>
    </font>
    <font>
      <b/>
      <sz val="10"/>
      <color rgb="FFFFFFFF"/>
      <name val="Arial"/>
      <charset val="1"/>
    </font>
    <font>
      <i/>
      <sz val="10"/>
      <color rgb="FF808080"/>
      <name val="Arial"/>
      <charset val="1"/>
    </font>
    <font>
      <sz val="10"/>
      <color rgb="FF006600"/>
      <name val="Arial"/>
      <charset val="1"/>
    </font>
    <font>
      <sz val="18"/>
      <color rgb="FF000000"/>
      <name val="Arial"/>
      <charset val="1"/>
    </font>
    <font>
      <sz val="12"/>
      <color rgb="FF000000"/>
      <name val="Arial"/>
      <charset val="1"/>
    </font>
    <font>
      <b/>
      <sz val="24"/>
      <color rgb="FF000000"/>
      <name val="Arial"/>
      <charset val="1"/>
    </font>
    <font>
      <u/>
      <sz val="8.5"/>
      <color indexed="12"/>
      <name val="Arial"/>
      <charset val="1"/>
    </font>
    <font>
      <u/>
      <sz val="10"/>
      <color theme="10"/>
      <name val="Calibri"/>
      <charset val="134"/>
      <scheme val="minor"/>
    </font>
    <font>
      <sz val="10"/>
      <color rgb="FF996600"/>
      <name val="Arial"/>
      <charset val="1"/>
    </font>
    <font>
      <sz val="11"/>
      <color theme="1"/>
      <name val="Calibri"/>
      <charset val="134"/>
      <scheme val="minor"/>
    </font>
    <font>
      <sz val="10"/>
      <color rgb="FF333333"/>
      <name val="Arial"/>
      <charset val="1"/>
    </font>
    <font>
      <b/>
      <sz val="15"/>
      <color rgb="FF003366"/>
      <name val="Calibri"/>
      <charset val="1"/>
    </font>
  </fonts>
  <fills count="75">
    <fill>
      <patternFill patternType="none"/>
    </fill>
    <fill>
      <patternFill patternType="gray125"/>
    </fill>
    <fill>
      <patternFill patternType="solid">
        <fgColor rgb="FF006600"/>
        <bgColor rgb="FF006600"/>
      </patternFill>
    </fill>
    <fill>
      <patternFill patternType="solid">
        <fgColor rgb="FFFFCC00"/>
        <bgColor rgb="FFFFCC00"/>
      </patternFill>
    </fill>
    <fill>
      <patternFill patternType="solid">
        <fgColor rgb="FF969696"/>
        <bgColor rgb="FF969696"/>
      </patternFill>
    </fill>
    <fill>
      <patternFill patternType="solid">
        <fgColor rgb="FF008080"/>
        <bgColor rgb="FF008080"/>
      </patternFill>
    </fill>
    <fill>
      <patternFill patternType="solid">
        <fgColor rgb="FF009999"/>
        <bgColor indexed="64"/>
      </patternFill>
    </fill>
    <fill>
      <patternFill patternType="solid">
        <fgColor indexed="13"/>
        <bgColor indexed="34"/>
      </patternFill>
    </fill>
    <fill>
      <patternFill patternType="solid">
        <fgColor rgb="FFFFC000"/>
        <bgColor rgb="FF008080"/>
      </patternFill>
    </fill>
    <fill>
      <patternFill patternType="solid">
        <fgColor rgb="FFFFC000"/>
        <bgColor indexed="64"/>
      </patternFill>
    </fill>
    <fill>
      <patternFill patternType="solid">
        <fgColor rgb="FF800080"/>
        <bgColor rgb="FF800080"/>
      </patternFill>
    </fill>
    <fill>
      <patternFill patternType="solid">
        <fgColor rgb="FFFFCC00"/>
        <bgColor rgb="FF969696"/>
      </patternFill>
    </fill>
    <fill>
      <patternFill patternType="solid">
        <fgColor rgb="FFFFCC00"/>
        <bgColor rgb="FFFFFF99"/>
      </patternFill>
    </fill>
    <fill>
      <patternFill patternType="solid">
        <fgColor rgb="FFFABF8F"/>
        <bgColor rgb="FFFABF8F"/>
      </patternFill>
    </fill>
    <fill>
      <patternFill patternType="solid">
        <fgColor rgb="FFFFCC00"/>
        <bgColor indexed="64"/>
      </patternFill>
    </fill>
    <fill>
      <patternFill patternType="solid">
        <fgColor rgb="FF0000FF"/>
        <bgColor rgb="FF0000FF"/>
      </patternFill>
    </fill>
    <fill>
      <patternFill patternType="solid">
        <fgColor rgb="FF0066CC"/>
        <bgColor rgb="FF0066CC"/>
      </patternFill>
    </fill>
    <fill>
      <patternFill patternType="solid">
        <fgColor rgb="FF76923C"/>
        <bgColor rgb="FF76923C"/>
      </patternFill>
    </fill>
    <fill>
      <patternFill patternType="solid">
        <fgColor rgb="FFFF9933"/>
        <bgColor rgb="FFFF9933"/>
      </patternFill>
    </fill>
    <fill>
      <patternFill patternType="solid">
        <fgColor rgb="FFBFBFBF"/>
        <bgColor rgb="FFBFBFBF"/>
      </patternFill>
    </fill>
    <fill>
      <patternFill patternType="solid">
        <fgColor indexed="22"/>
        <bgColor indexed="31"/>
      </patternFill>
    </fill>
    <fill>
      <patternFill patternType="solid">
        <fgColor indexed="44"/>
        <bgColor indexed="22"/>
      </patternFill>
    </fill>
    <fill>
      <patternFill patternType="solid">
        <fgColor indexed="47"/>
        <bgColor indexed="22"/>
      </patternFill>
    </fill>
    <fill>
      <patternFill patternType="solid">
        <fgColor indexed="43"/>
        <bgColor indexed="26"/>
      </patternFill>
    </fill>
    <fill>
      <patternFill patternType="solid">
        <fgColor theme="7" tint="0.599993896298105"/>
        <bgColor indexed="26"/>
      </patternFill>
    </fill>
    <fill>
      <patternFill patternType="solid">
        <fgColor rgb="FFFF9900"/>
        <bgColor rgb="FFFF9900"/>
      </patternFill>
    </fill>
    <fill>
      <patternFill patternType="solid">
        <fgColor indexed="9"/>
        <bgColor indexed="26"/>
      </patternFill>
    </fill>
    <fill>
      <patternFill patternType="solid">
        <fgColor indexed="18"/>
        <bgColor indexed="32"/>
      </patternFill>
    </fill>
    <fill>
      <patternFill patternType="solid">
        <fgColor theme="0"/>
        <bgColor indexed="26"/>
      </patternFill>
    </fill>
    <fill>
      <patternFill patternType="solid">
        <fgColor theme="0"/>
        <bgColor indexed="22"/>
      </patternFill>
    </fill>
    <fill>
      <patternFill patternType="solid">
        <fgColor theme="0"/>
        <bgColor indexed="64"/>
      </patternFill>
    </fill>
    <fill>
      <patternFill patternType="solid">
        <fgColor theme="0"/>
        <bgColor indexed="45"/>
      </patternFill>
    </fill>
    <fill>
      <patternFill patternType="solid">
        <fgColor theme="0"/>
        <bgColor indexed="47"/>
      </patternFill>
    </fill>
    <fill>
      <patternFill patternType="solid">
        <fgColor theme="0"/>
        <bgColor indexed="52"/>
      </patternFill>
    </fill>
    <fill>
      <patternFill patternType="solid">
        <fgColor rgb="FFFFFFCC"/>
        <bgColor rgb="FFFFFFCC"/>
      </patternFill>
    </fill>
    <fill>
      <patternFill patternType="solid">
        <fgColor rgb="FFFFFF99"/>
        <bgColor rgb="FFFFFF99"/>
      </patternFill>
    </fill>
    <fill>
      <patternFill patternType="solid">
        <fgColor indexed="8"/>
        <bgColor indexed="5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FFCC99"/>
      </patternFill>
    </fill>
    <fill>
      <patternFill patternType="solid">
        <fgColor rgb="FFCC0000"/>
        <bgColor rgb="FFFF0000"/>
      </patternFill>
    </fill>
    <fill>
      <patternFill patternType="solid">
        <fgColor rgb="FFCCFFCC"/>
        <bgColor rgb="FFCCFFFF"/>
      </patternFill>
    </fill>
    <fill>
      <patternFill patternType="solid">
        <fgColor rgb="FFFFFFCC"/>
        <bgColor rgb="FFFFFFFF"/>
      </patternFill>
    </fill>
  </fills>
  <borders count="135">
    <border>
      <left/>
      <right/>
      <top/>
      <bottom/>
      <diagonal/>
    </border>
    <border>
      <left style="thin">
        <color rgb="FFCC0000"/>
      </left>
      <right style="thin">
        <color rgb="FFCC0000"/>
      </right>
      <top style="thin">
        <color rgb="FFCC0000"/>
      </top>
      <bottom style="thin">
        <color rgb="FFCC0000"/>
      </bottom>
      <diagonal/>
    </border>
    <border>
      <left style="medium">
        <color rgb="FFCC0000"/>
      </left>
      <right/>
      <top style="medium">
        <color rgb="FFCC0000"/>
      </top>
      <bottom/>
      <diagonal/>
    </border>
    <border>
      <left style="thin">
        <color rgb="FFCC0000"/>
      </left>
      <right/>
      <top style="medium">
        <color rgb="FFCC0000"/>
      </top>
      <bottom/>
      <diagonal/>
    </border>
    <border>
      <left style="medium">
        <color rgb="FFCC0000"/>
      </left>
      <right/>
      <top style="medium">
        <color rgb="FFCC0000"/>
      </top>
      <bottom style="thin">
        <color rgb="FFCC0000"/>
      </bottom>
      <diagonal/>
    </border>
    <border>
      <left/>
      <right/>
      <top style="medium">
        <color rgb="FFCC0000"/>
      </top>
      <bottom style="thin">
        <color rgb="FFCC0000"/>
      </bottom>
      <diagonal/>
    </border>
    <border>
      <left/>
      <right style="medium">
        <color rgb="FFCC0000"/>
      </right>
      <top style="medium">
        <color rgb="FFCC0000"/>
      </top>
      <bottom style="thin">
        <color rgb="FFCC0000"/>
      </bottom>
      <diagonal/>
    </border>
    <border>
      <left style="thin">
        <color rgb="FFCC0000"/>
      </left>
      <right/>
      <top style="thin">
        <color rgb="FFCC0000"/>
      </top>
      <bottom style="thin">
        <color rgb="FFCC0000"/>
      </bottom>
      <diagonal/>
    </border>
    <border>
      <left/>
      <right style="thin">
        <color rgb="FFCC0000"/>
      </right>
      <top style="thin">
        <color rgb="FFCC0000"/>
      </top>
      <bottom style="thin">
        <color rgb="FFCC0000"/>
      </bottom>
      <diagonal/>
    </border>
    <border>
      <left/>
      <right/>
      <top style="thin">
        <color rgb="FFCC0000"/>
      </top>
      <bottom style="thin">
        <color rgb="FFCC0000"/>
      </bottom>
      <diagonal/>
    </border>
    <border>
      <left style="medium">
        <color rgb="FFCC0000"/>
      </left>
      <right/>
      <top/>
      <bottom/>
      <diagonal/>
    </border>
    <border>
      <left style="thin">
        <color rgb="FFCC0000"/>
      </left>
      <right/>
      <top style="thin">
        <color rgb="FFCC0000"/>
      </top>
      <bottom style="medium">
        <color rgb="FFCC0000"/>
      </bottom>
      <diagonal/>
    </border>
    <border>
      <left/>
      <right/>
      <top style="thin">
        <color rgb="FFCC0000"/>
      </top>
      <bottom style="medium">
        <color rgb="FFCC0000"/>
      </bottom>
      <diagonal/>
    </border>
    <border>
      <left/>
      <right style="thin">
        <color rgb="FFCC0000"/>
      </right>
      <top style="thin">
        <color rgb="FFCC0000"/>
      </top>
      <bottom style="medium">
        <color rgb="FFCC0000"/>
      </bottom>
      <diagonal/>
    </border>
    <border>
      <left style="medium">
        <color rgb="FFCC0000"/>
      </left>
      <right style="thin">
        <color rgb="FFCC0000"/>
      </right>
      <top style="medium">
        <color rgb="FFCC0000"/>
      </top>
      <bottom/>
      <diagonal/>
    </border>
    <border>
      <left style="thin">
        <color rgb="FFCC0000"/>
      </left>
      <right style="medium">
        <color rgb="FFCC0000"/>
      </right>
      <top style="medium">
        <color rgb="FFCC0000"/>
      </top>
      <bottom/>
      <diagonal/>
    </border>
    <border>
      <left style="medium">
        <color indexed="8"/>
      </left>
      <right style="medium">
        <color indexed="8"/>
      </right>
      <top style="medium">
        <color indexed="8"/>
      </top>
      <bottom style="thin">
        <color indexed="8"/>
      </bottom>
      <diagonal/>
    </border>
    <border>
      <left style="medium">
        <color rgb="FFCC0000"/>
      </left>
      <right style="thin">
        <color rgb="FFCC0000"/>
      </right>
      <top/>
      <bottom/>
      <diagonal/>
    </border>
    <border>
      <left style="thin">
        <color rgb="FFCC0000"/>
      </left>
      <right style="medium">
        <color rgb="FFCC0000"/>
      </right>
      <top/>
      <bottom/>
      <diagonal/>
    </border>
    <border>
      <left style="medium">
        <color indexed="8"/>
      </left>
      <right style="medium">
        <color indexed="8"/>
      </right>
      <top style="thin">
        <color indexed="8"/>
      </top>
      <bottom style="thin">
        <color indexed="8"/>
      </bottom>
      <diagonal/>
    </border>
    <border>
      <left style="medium">
        <color indexed="8"/>
      </left>
      <right/>
      <top style="thin">
        <color rgb="FFCC0000"/>
      </top>
      <bottom style="thin">
        <color rgb="FFCC0000"/>
      </bottom>
      <diagonal/>
    </border>
    <border>
      <left/>
      <right style="medium">
        <color rgb="FFCC0000"/>
      </right>
      <top style="thin">
        <color rgb="FFCC0000"/>
      </top>
      <bottom style="thin">
        <color rgb="FFCC0000"/>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rgb="FFCC0000"/>
      </left>
      <right/>
      <top style="thin">
        <color rgb="FFCC0000"/>
      </top>
      <bottom style="thin">
        <color rgb="FFCC0000"/>
      </bottom>
      <diagonal/>
    </border>
    <border>
      <left style="medium">
        <color rgb="FFCC0000"/>
      </left>
      <right style="thin">
        <color rgb="FFCC0000"/>
      </right>
      <top style="thin">
        <color rgb="FFCC0000"/>
      </top>
      <bottom style="thin">
        <color rgb="FFCC0000"/>
      </bottom>
      <diagonal/>
    </border>
    <border>
      <left style="thin">
        <color rgb="FFCC0000"/>
      </left>
      <right style="medium">
        <color rgb="FFCC0000"/>
      </right>
      <top style="thin">
        <color rgb="FFCC0000"/>
      </top>
      <bottom style="thin">
        <color rgb="FFCC0000"/>
      </bottom>
      <diagonal/>
    </border>
    <border>
      <left style="medium">
        <color rgb="FFCC0000"/>
      </left>
      <right style="thin">
        <color rgb="FFCC0000"/>
      </right>
      <top/>
      <bottom style="medium">
        <color rgb="FFCC0000"/>
      </bottom>
      <diagonal/>
    </border>
    <border>
      <left style="thin">
        <color rgb="FFCC0000"/>
      </left>
      <right style="medium">
        <color rgb="FFCC0000"/>
      </right>
      <top/>
      <bottom style="medium">
        <color rgb="FFCC0000"/>
      </bottom>
      <diagonal/>
    </border>
    <border>
      <left style="medium">
        <color rgb="FFCC0000"/>
      </left>
      <right style="thin">
        <color rgb="FFCC0000"/>
      </right>
      <top style="thin">
        <color rgb="FFCC0000"/>
      </top>
      <bottom style="medium">
        <color rgb="FFCC0000"/>
      </bottom>
      <diagonal/>
    </border>
    <border>
      <left style="thin">
        <color rgb="FFCC0000"/>
      </left>
      <right style="medium">
        <color rgb="FFCC0000"/>
      </right>
      <top style="thin">
        <color rgb="FFCC0000"/>
      </top>
      <bottom style="medium">
        <color rgb="FFCC0000"/>
      </bottom>
      <diagonal/>
    </border>
    <border>
      <left style="medium">
        <color rgb="FFCC0000"/>
      </left>
      <right style="medium">
        <color rgb="FFCC0000"/>
      </right>
      <top style="medium">
        <color rgb="FFCC0000"/>
      </top>
      <bottom/>
      <diagonal/>
    </border>
    <border>
      <left style="medium">
        <color rgb="FFCC0000"/>
      </left>
      <right style="medium">
        <color rgb="FFCC0000"/>
      </right>
      <top style="medium">
        <color rgb="FFCC0000"/>
      </top>
      <bottom style="medium">
        <color rgb="FFCC0000"/>
      </bottom>
      <diagonal/>
    </border>
    <border>
      <left style="medium">
        <color rgb="FFCC0000"/>
      </left>
      <right style="thin">
        <color rgb="FFCC0000"/>
      </right>
      <top style="medium">
        <color rgb="FFCC0000"/>
      </top>
      <bottom style="medium">
        <color rgb="FFCC0000"/>
      </bottom>
      <diagonal/>
    </border>
    <border>
      <left style="thin">
        <color rgb="FFCC0000"/>
      </left>
      <right style="thin">
        <color rgb="FFCC0000"/>
      </right>
      <top style="medium">
        <color rgb="FFCC0000"/>
      </top>
      <bottom style="medium">
        <color rgb="FFCC0000"/>
      </bottom>
      <diagonal/>
    </border>
    <border>
      <left style="thin">
        <color rgb="FFCC0000"/>
      </left>
      <right style="medium">
        <color rgb="FFCC0000"/>
      </right>
      <top style="medium">
        <color rgb="FFCC0000"/>
      </top>
      <bottom style="medium">
        <color rgb="FFCC0000"/>
      </bottom>
      <diagonal/>
    </border>
    <border>
      <left style="thin">
        <color rgb="FFCC0000"/>
      </left>
      <right/>
      <top/>
      <bottom style="thin">
        <color rgb="FFCC0000"/>
      </bottom>
      <diagonal/>
    </border>
    <border>
      <left style="thin">
        <color rgb="FFCC0000"/>
      </left>
      <right style="thin">
        <color rgb="FFCC0000"/>
      </right>
      <top/>
      <bottom style="thin">
        <color rgb="FFCC0000"/>
      </bottom>
      <diagonal/>
    </border>
    <border>
      <left/>
      <right style="thin">
        <color rgb="FFCC0000"/>
      </right>
      <top style="thin">
        <color rgb="FFCC0000"/>
      </top>
      <bottom/>
      <diagonal/>
    </border>
    <border>
      <left style="thin">
        <color rgb="FFCC0000"/>
      </left>
      <right style="thin">
        <color rgb="FFCC0000"/>
      </right>
      <top style="thin">
        <color rgb="FFCC0000"/>
      </top>
      <bottom/>
      <diagonal/>
    </border>
    <border>
      <left style="thin">
        <color rgb="FF000000"/>
      </left>
      <right style="thin">
        <color rgb="FF000000"/>
      </right>
      <top style="thin">
        <color rgb="FF000000"/>
      </top>
      <bottom style="thin">
        <color rgb="FF000000"/>
      </bottom>
      <diagonal/>
    </border>
    <border>
      <left style="thin">
        <color rgb="FFCC0000"/>
      </left>
      <right/>
      <top style="thin">
        <color rgb="FFCC0000"/>
      </top>
      <bottom/>
      <diagonal/>
    </border>
    <border>
      <left style="medium">
        <color rgb="FFCC0000"/>
      </left>
      <right style="medium">
        <color rgb="FFCC0000"/>
      </right>
      <top style="thin">
        <color rgb="FFCC0000"/>
      </top>
      <bottom style="thin">
        <color rgb="FFCC0000"/>
      </bottom>
      <diagonal/>
    </border>
    <border>
      <left style="medium">
        <color rgb="FFCC0000"/>
      </left>
      <right style="medium">
        <color rgb="FFCC0000"/>
      </right>
      <top style="medium">
        <color rgb="FFCC0000"/>
      </top>
      <bottom style="thin">
        <color rgb="FFCC0000"/>
      </bottom>
      <diagonal/>
    </border>
    <border>
      <left style="medium">
        <color rgb="FF000000"/>
      </left>
      <right style="medium">
        <color rgb="FF000000"/>
      </right>
      <top style="thin">
        <color rgb="FFCC0000"/>
      </top>
      <bottom style="thin">
        <color rgb="FFCC0000"/>
      </bottom>
      <diagonal/>
    </border>
    <border>
      <left style="medium">
        <color rgb="FF000000"/>
      </left>
      <right style="medium">
        <color rgb="FF000000"/>
      </right>
      <top style="medium">
        <color rgb="FF000000"/>
      </top>
      <bottom style="thin">
        <color rgb="FFCC0000"/>
      </bottom>
      <diagonal/>
    </border>
    <border>
      <left style="medium">
        <color rgb="FFCC0000"/>
      </left>
      <right/>
      <top style="thin">
        <color rgb="FFCC0000"/>
      </top>
      <bottom/>
      <diagonal/>
    </border>
    <border>
      <left style="medium">
        <color rgb="FFCC0000"/>
      </left>
      <right style="medium">
        <color rgb="FFCC0000"/>
      </right>
      <top style="thin">
        <color rgb="FFCC0000"/>
      </top>
      <bottom/>
      <diagonal/>
    </border>
    <border>
      <left/>
      <right style="medium">
        <color rgb="FFCC0000"/>
      </right>
      <top style="thin">
        <color rgb="FFCC0000"/>
      </top>
      <bottom style="medium">
        <color rgb="FFCC0000"/>
      </bottom>
      <diagonal/>
    </border>
    <border>
      <left style="thin">
        <color rgb="FFCC0000"/>
      </left>
      <right style="thin">
        <color rgb="FFCC0000"/>
      </right>
      <top/>
      <bottom/>
      <diagonal/>
    </border>
    <border>
      <left/>
      <right/>
      <top style="thin">
        <color rgb="FFCC0000"/>
      </top>
      <bottom/>
      <diagonal/>
    </border>
    <border>
      <left/>
      <right/>
      <top/>
      <bottom style="thin">
        <color rgb="FFCC0000"/>
      </bottom>
      <diagonal/>
    </border>
    <border>
      <left/>
      <right style="thin">
        <color rgb="FFCC0000"/>
      </right>
      <top/>
      <bottom style="thin">
        <color rgb="FFCC0000"/>
      </bottom>
      <diagonal/>
    </border>
    <border>
      <left style="thin">
        <color rgb="FFCC0000"/>
      </left>
      <right/>
      <top/>
      <bottom/>
      <diagonal/>
    </border>
    <border>
      <left/>
      <right style="medium">
        <color rgb="FFCC0000"/>
      </right>
      <top style="medium">
        <color rgb="FFCC0000"/>
      </top>
      <bottom/>
      <diagonal/>
    </border>
    <border>
      <left style="medium">
        <color rgb="FFCC0000"/>
      </left>
      <right/>
      <top/>
      <bottom style="medium">
        <color rgb="FFCC0000"/>
      </bottom>
      <diagonal/>
    </border>
    <border>
      <left/>
      <right style="medium">
        <color rgb="FFCC0000"/>
      </right>
      <top/>
      <bottom style="medium">
        <color rgb="FFCC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CC0000"/>
      </left>
      <right style="medium">
        <color rgb="FFCC0000"/>
      </right>
      <top/>
      <bottom style="medium">
        <color rgb="FFCC0000"/>
      </bottom>
      <diagonal/>
    </border>
    <border>
      <left/>
      <right style="thin">
        <color rgb="FFCC0000"/>
      </right>
      <top style="thin">
        <color rgb="FF000000"/>
      </top>
      <bottom/>
      <diagonal/>
    </border>
    <border>
      <left/>
      <right style="thin">
        <color rgb="FFCC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rgb="FFCC0000"/>
      </right>
      <top/>
      <bottom/>
      <diagonal/>
    </border>
    <border>
      <left style="medium">
        <color rgb="FFCC0000"/>
      </left>
      <right/>
      <top style="medium">
        <color rgb="FFCC0000"/>
      </top>
      <bottom style="medium">
        <color rgb="FFCC0000"/>
      </bottom>
      <diagonal/>
    </border>
    <border>
      <left/>
      <right/>
      <top style="medium">
        <color rgb="FFCC0000"/>
      </top>
      <bottom/>
      <diagonal/>
    </border>
    <border>
      <left/>
      <right/>
      <top style="medium">
        <color rgb="FFCC0000"/>
      </top>
      <bottom style="medium">
        <color rgb="FFCC0000"/>
      </bottom>
      <diagonal/>
    </border>
    <border>
      <left/>
      <right style="medium">
        <color rgb="FFCC0000"/>
      </right>
      <top style="medium">
        <color rgb="FFCC0000"/>
      </top>
      <bottom style="medium">
        <color rgb="FFCC0000"/>
      </bottom>
      <diagonal/>
    </border>
    <border>
      <left style="thin">
        <color rgb="FFCC0000"/>
      </left>
      <right style="medium">
        <color rgb="FFCC0000"/>
      </right>
      <top/>
      <bottom style="thin">
        <color rgb="FFCC0000"/>
      </bottom>
      <diagonal/>
    </border>
    <border>
      <left/>
      <right style="thin">
        <color rgb="FFCC0000"/>
      </right>
      <top style="medium">
        <color rgb="FFCC0000"/>
      </top>
      <bottom style="thin">
        <color rgb="FFCC0000"/>
      </bottom>
      <diagonal/>
    </border>
    <border>
      <left style="thin">
        <color rgb="FFCC0000"/>
      </left>
      <right style="medium">
        <color rgb="FFCC0000"/>
      </right>
      <top style="medium">
        <color rgb="FFCC0000"/>
      </top>
      <bottom style="thin">
        <color rgb="FFCC0000"/>
      </bottom>
      <diagonal/>
    </border>
    <border>
      <left style="medium">
        <color rgb="FFCC0000"/>
      </left>
      <right/>
      <top style="thin">
        <color rgb="FFCC0000"/>
      </top>
      <bottom style="medium">
        <color rgb="FFCC0000"/>
      </bottom>
      <diagonal/>
    </border>
    <border>
      <left/>
      <right style="thin">
        <color rgb="FFCC0000"/>
      </right>
      <top style="medium">
        <color rgb="FFCC0000"/>
      </top>
      <bottom style="medium">
        <color rgb="FFCC0000"/>
      </bottom>
      <diagonal/>
    </border>
    <border>
      <left style="medium">
        <color indexed="8"/>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style="medium">
        <color indexed="8"/>
      </top>
      <bottom style="medium">
        <color indexed="8"/>
      </bottom>
      <diagonal/>
    </border>
    <border>
      <left/>
      <right/>
      <top style="thin">
        <color indexed="8"/>
      </top>
      <bottom style="thin">
        <color indexed="8"/>
      </bottom>
      <diagonal/>
    </border>
    <border>
      <left style="thin">
        <color indexed="8"/>
      </left>
      <right/>
      <top style="thin">
        <color indexed="8"/>
      </top>
      <bottom/>
      <diagonal/>
    </border>
    <border>
      <left style="thin">
        <color rgb="FFCC0000"/>
      </left>
      <right style="thin">
        <color rgb="FFCC0000"/>
      </right>
      <top style="medium">
        <color rgb="FFCC0000"/>
      </top>
      <bottom/>
      <diagonal/>
    </border>
    <border>
      <left style="thin">
        <color rgb="FFCC0000"/>
      </left>
      <right/>
      <top style="medium">
        <color rgb="FFCC0000"/>
      </top>
      <bottom style="thin">
        <color rgb="FFCC0000"/>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s>
  <cellStyleXfs count="90">
    <xf numFmtId="0" fontId="0" fillId="0" borderId="0"/>
    <xf numFmtId="176" fontId="133" fillId="0" borderId="0" applyFont="0" applyFill="0" applyBorder="0" applyAlignment="0" applyProtection="0">
      <alignment vertical="center"/>
    </xf>
    <xf numFmtId="177" fontId="133" fillId="0" borderId="0" applyFont="0" applyFill="0" applyBorder="0" applyAlignment="0" applyProtection="0">
      <alignment vertical="center"/>
    </xf>
    <xf numFmtId="9" fontId="133" fillId="0" borderId="0" applyFont="0" applyFill="0" applyBorder="0" applyAlignment="0" applyProtection="0">
      <alignment vertical="center"/>
    </xf>
    <xf numFmtId="178" fontId="133" fillId="0" borderId="0" applyFont="0" applyFill="0" applyBorder="0" applyAlignment="0" applyProtection="0">
      <alignment vertical="center"/>
    </xf>
    <xf numFmtId="179" fontId="133" fillId="0" borderId="0" applyFont="0" applyFill="0" applyBorder="0" applyAlignment="0" applyProtection="0">
      <alignment vertical="center"/>
    </xf>
    <xf numFmtId="0" fontId="79" fillId="0" borderId="0" applyNumberFormat="0" applyFill="0" applyBorder="0" applyAlignment="0" applyProtection="0"/>
    <xf numFmtId="0" fontId="134" fillId="0" borderId="0" applyNumberFormat="0" applyFill="0" applyBorder="0" applyAlignment="0" applyProtection="0">
      <alignment vertical="center"/>
    </xf>
    <xf numFmtId="0" fontId="133" fillId="37" borderId="125" applyNumberFormat="0" applyFont="0" applyAlignment="0" applyProtection="0">
      <alignment vertical="center"/>
    </xf>
    <xf numFmtId="0" fontId="135"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38" fillId="0" borderId="126" applyNumberFormat="0" applyFill="0" applyAlignment="0" applyProtection="0">
      <alignment vertical="center"/>
    </xf>
    <xf numFmtId="0" fontId="139" fillId="0" borderId="126" applyNumberFormat="0" applyFill="0" applyAlignment="0" applyProtection="0">
      <alignment vertical="center"/>
    </xf>
    <xf numFmtId="0" fontId="140" fillId="0" borderId="127" applyNumberFormat="0" applyFill="0" applyAlignment="0" applyProtection="0">
      <alignment vertical="center"/>
    </xf>
    <xf numFmtId="0" fontId="140" fillId="0" borderId="0" applyNumberFormat="0" applyFill="0" applyBorder="0" applyAlignment="0" applyProtection="0">
      <alignment vertical="center"/>
    </xf>
    <xf numFmtId="0" fontId="141" fillId="38" borderId="128" applyNumberFormat="0" applyAlignment="0" applyProtection="0">
      <alignment vertical="center"/>
    </xf>
    <xf numFmtId="0" fontId="142" fillId="39" borderId="129" applyNumberFormat="0" applyAlignment="0" applyProtection="0">
      <alignment vertical="center"/>
    </xf>
    <xf numFmtId="0" fontId="143" fillId="39" borderId="128" applyNumberFormat="0" applyAlignment="0" applyProtection="0">
      <alignment vertical="center"/>
    </xf>
    <xf numFmtId="0" fontId="144" fillId="40" borderId="130" applyNumberFormat="0" applyAlignment="0" applyProtection="0">
      <alignment vertical="center"/>
    </xf>
    <xf numFmtId="0" fontId="145" fillId="0" borderId="131" applyNumberFormat="0" applyFill="0" applyAlignment="0" applyProtection="0">
      <alignment vertical="center"/>
    </xf>
    <xf numFmtId="0" fontId="146" fillId="0" borderId="132" applyNumberFormat="0" applyFill="0" applyAlignment="0" applyProtection="0">
      <alignment vertical="center"/>
    </xf>
    <xf numFmtId="0" fontId="147" fillId="41" borderId="0" applyNumberFormat="0" applyBorder="0" applyAlignment="0" applyProtection="0">
      <alignment vertical="center"/>
    </xf>
    <xf numFmtId="0" fontId="148" fillId="42" borderId="0" applyNumberFormat="0" applyBorder="0" applyAlignment="0" applyProtection="0">
      <alignment vertical="center"/>
    </xf>
    <xf numFmtId="0" fontId="149" fillId="43" borderId="0" applyNumberFormat="0" applyBorder="0" applyAlignment="0" applyProtection="0">
      <alignment vertical="center"/>
    </xf>
    <xf numFmtId="0" fontId="150" fillId="44"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50" fillId="47" borderId="0" applyNumberFormat="0" applyBorder="0" applyAlignment="0" applyProtection="0">
      <alignment vertical="center"/>
    </xf>
    <xf numFmtId="0" fontId="150" fillId="48" borderId="0" applyNumberFormat="0" applyBorder="0" applyAlignment="0" applyProtection="0">
      <alignment vertical="center"/>
    </xf>
    <xf numFmtId="0" fontId="151" fillId="49" borderId="0" applyNumberFormat="0" applyBorder="0" applyAlignment="0" applyProtection="0">
      <alignment vertical="center"/>
    </xf>
    <xf numFmtId="0" fontId="151" fillId="50" borderId="0" applyNumberFormat="0" applyBorder="0" applyAlignment="0" applyProtection="0">
      <alignment vertical="center"/>
    </xf>
    <xf numFmtId="0" fontId="150" fillId="51" borderId="0" applyNumberFormat="0" applyBorder="0" applyAlignment="0" applyProtection="0">
      <alignment vertical="center"/>
    </xf>
    <xf numFmtId="0" fontId="150" fillId="52" borderId="0" applyNumberFormat="0" applyBorder="0" applyAlignment="0" applyProtection="0">
      <alignment vertical="center"/>
    </xf>
    <xf numFmtId="0" fontId="151" fillId="53" borderId="0" applyNumberFormat="0" applyBorder="0" applyAlignment="0" applyProtection="0">
      <alignment vertical="center"/>
    </xf>
    <xf numFmtId="0" fontId="151" fillId="54" borderId="0" applyNumberFormat="0" applyBorder="0" applyAlignment="0" applyProtection="0">
      <alignment vertical="center"/>
    </xf>
    <xf numFmtId="0" fontId="150" fillId="55" borderId="0" applyNumberFormat="0" applyBorder="0" applyAlignment="0" applyProtection="0">
      <alignment vertical="center"/>
    </xf>
    <xf numFmtId="0" fontId="150" fillId="56" borderId="0" applyNumberFormat="0" applyBorder="0" applyAlignment="0" applyProtection="0">
      <alignment vertical="center"/>
    </xf>
    <xf numFmtId="0" fontId="151" fillId="57" borderId="0" applyNumberFormat="0" applyBorder="0" applyAlignment="0" applyProtection="0">
      <alignment vertical="center"/>
    </xf>
    <xf numFmtId="0" fontId="151" fillId="58" borderId="0" applyNumberFormat="0" applyBorder="0" applyAlignment="0" applyProtection="0">
      <alignment vertical="center"/>
    </xf>
    <xf numFmtId="0" fontId="150" fillId="59" borderId="0" applyNumberFormat="0" applyBorder="0" applyAlignment="0" applyProtection="0">
      <alignment vertical="center"/>
    </xf>
    <xf numFmtId="0" fontId="150" fillId="60" borderId="0" applyNumberFormat="0" applyBorder="0" applyAlignment="0" applyProtection="0">
      <alignment vertical="center"/>
    </xf>
    <xf numFmtId="0" fontId="151" fillId="61" borderId="0" applyNumberFormat="0" applyBorder="0" applyAlignment="0" applyProtection="0">
      <alignment vertical="center"/>
    </xf>
    <xf numFmtId="0" fontId="151" fillId="62" borderId="0" applyNumberFormat="0" applyBorder="0" applyAlignment="0" applyProtection="0">
      <alignment vertical="center"/>
    </xf>
    <xf numFmtId="0" fontId="150" fillId="63" borderId="0" applyNumberFormat="0" applyBorder="0" applyAlignment="0" applyProtection="0">
      <alignment vertical="center"/>
    </xf>
    <xf numFmtId="0" fontId="150" fillId="64" borderId="0" applyNumberFormat="0" applyBorder="0" applyAlignment="0" applyProtection="0">
      <alignment vertical="center"/>
    </xf>
    <xf numFmtId="0" fontId="151" fillId="65" borderId="0" applyNumberFormat="0" applyBorder="0" applyAlignment="0" applyProtection="0">
      <alignment vertical="center"/>
    </xf>
    <xf numFmtId="0" fontId="151" fillId="66" borderId="0" applyNumberFormat="0" applyBorder="0" applyAlignment="0" applyProtection="0">
      <alignment vertical="center"/>
    </xf>
    <xf numFmtId="0" fontId="150" fillId="67" borderId="0" applyNumberFormat="0" applyBorder="0" applyAlignment="0" applyProtection="0">
      <alignment vertical="center"/>
    </xf>
    <xf numFmtId="0" fontId="152" fillId="68" borderId="0" applyBorder="0" applyProtection="0"/>
    <xf numFmtId="0" fontId="152" fillId="69" borderId="0" applyBorder="0" applyProtection="0"/>
    <xf numFmtId="0" fontId="153" fillId="70" borderId="0" applyBorder="0" applyProtection="0"/>
    <xf numFmtId="0" fontId="153" fillId="0" borderId="0" applyBorder="0" applyProtection="0"/>
    <xf numFmtId="0" fontId="154" fillId="71" borderId="0" applyBorder="0" applyProtection="0"/>
    <xf numFmtId="0" fontId="90" fillId="0" borderId="0"/>
    <xf numFmtId="0" fontId="155" fillId="72" borderId="0" applyBorder="0" applyProtection="0"/>
    <xf numFmtId="0" fontId="0" fillId="0" borderId="0"/>
    <xf numFmtId="0" fontId="7" fillId="0" borderId="0"/>
    <xf numFmtId="0" fontId="156" fillId="0" borderId="0" applyBorder="0" applyProtection="0"/>
    <xf numFmtId="0" fontId="157" fillId="73" borderId="0" applyBorder="0" applyProtection="0"/>
    <xf numFmtId="0" fontId="158" fillId="0" borderId="0" applyBorder="0" applyProtection="0"/>
    <xf numFmtId="0" fontId="159" fillId="0" borderId="0" applyBorder="0" applyProtection="0"/>
    <xf numFmtId="0" fontId="160" fillId="0" borderId="0" applyBorder="0" applyProtection="0"/>
    <xf numFmtId="0" fontId="161" fillId="0" borderId="0" applyNumberFormat="0" applyFill="0" applyBorder="0" applyAlignment="0" applyProtection="0"/>
    <xf numFmtId="0" fontId="162" fillId="0" borderId="0" applyNumberFormat="0" applyFill="0" applyBorder="0" applyAlignment="0" applyProtection="0"/>
    <xf numFmtId="180" fontId="0" fillId="0" borderId="0" applyBorder="0" applyProtection="0"/>
    <xf numFmtId="181" fontId="7" fillId="0" borderId="0" applyFill="0" applyBorder="0" applyAlignment="0" applyProtection="0"/>
    <xf numFmtId="0" fontId="163" fillId="74" borderId="0" applyBorder="0" applyProtection="0"/>
    <xf numFmtId="0" fontId="7" fillId="0" borderId="0"/>
    <xf numFmtId="0" fontId="7" fillId="0" borderId="0"/>
    <xf numFmtId="0" fontId="7" fillId="0" borderId="0"/>
    <xf numFmtId="0" fontId="15" fillId="0" borderId="0" applyNumberFormat="0" applyFill="0" applyBorder="0" applyAlignment="0" applyProtection="0"/>
    <xf numFmtId="0" fontId="164" fillId="0" borderId="0"/>
    <xf numFmtId="0" fontId="92" fillId="0" borderId="0"/>
    <xf numFmtId="0" fontId="164" fillId="0" borderId="0"/>
    <xf numFmtId="0" fontId="164" fillId="0" borderId="0"/>
    <xf numFmtId="0" fontId="164" fillId="0" borderId="0"/>
    <xf numFmtId="0" fontId="1" fillId="0" borderId="0"/>
    <xf numFmtId="0" fontId="37" fillId="0" borderId="0"/>
    <xf numFmtId="0" fontId="7" fillId="0" borderId="0"/>
    <xf numFmtId="0" fontId="90" fillId="0" borderId="0"/>
    <xf numFmtId="0" fontId="165" fillId="74" borderId="133" applyProtection="0"/>
    <xf numFmtId="9" fontId="7" fillId="0" borderId="0" applyFill="0" applyBorder="0" applyAlignment="0" applyProtection="0"/>
    <xf numFmtId="182" fontId="7" fillId="0" borderId="0" applyFill="0" applyBorder="0" applyAlignment="0" applyProtection="0"/>
    <xf numFmtId="0" fontId="0" fillId="0" borderId="0" applyBorder="0" applyProtection="0"/>
    <xf numFmtId="0" fontId="0" fillId="0" borderId="0" applyBorder="0" applyProtection="0"/>
    <xf numFmtId="0" fontId="166" fillId="0" borderId="134" applyProtection="0"/>
    <xf numFmtId="182" fontId="7" fillId="0" borderId="0" applyFill="0" applyBorder="0" applyAlignment="0" applyProtection="0"/>
    <xf numFmtId="183" fontId="0" fillId="0" borderId="0" applyBorder="0" applyProtection="0"/>
    <xf numFmtId="0" fontId="154" fillId="0" borderId="0" applyBorder="0" applyProtection="0"/>
  </cellStyleXfs>
  <cellXfs count="931">
    <xf numFmtId="0" fontId="0" fillId="0" borderId="0" xfId="0"/>
    <xf numFmtId="0" fontId="1" fillId="0" borderId="0" xfId="77"/>
    <xf numFmtId="0" fontId="2" fillId="0" borderId="0" xfId="77" applyFont="1"/>
    <xf numFmtId="3" fontId="2" fillId="0" borderId="0" xfId="77" applyNumberFormat="1" applyFont="1" applyAlignment="1">
      <alignment horizontal="center"/>
    </xf>
    <xf numFmtId="0" fontId="2" fillId="0" borderId="0" xfId="77" applyFont="1" applyAlignment="1">
      <alignment horizontal="center"/>
    </xf>
    <xf numFmtId="0" fontId="3" fillId="0" borderId="0" xfId="77" applyFont="1" applyAlignment="1">
      <alignment horizontal="center"/>
    </xf>
    <xf numFmtId="0" fontId="4" fillId="2" borderId="0" xfId="77" applyFont="1" applyFill="1" applyAlignment="1">
      <alignment horizontal="right" vertical="center"/>
    </xf>
    <xf numFmtId="1" fontId="5" fillId="3" borderId="1" xfId="77" applyNumberFormat="1" applyFont="1" applyFill="1" applyBorder="1" applyAlignment="1">
      <alignment horizontal="center" vertical="center"/>
    </xf>
    <xf numFmtId="0" fontId="4" fillId="0" borderId="0" xfId="77" applyFont="1" applyAlignment="1">
      <alignment horizontal="right" vertical="center"/>
    </xf>
    <xf numFmtId="49" fontId="5" fillId="3" borderId="1" xfId="77" applyNumberFormat="1" applyFont="1" applyFill="1" applyBorder="1" applyAlignment="1">
      <alignment horizontal="center" vertical="center"/>
    </xf>
    <xf numFmtId="0" fontId="6" fillId="2" borderId="0" xfId="77" applyFont="1" applyFill="1"/>
    <xf numFmtId="0" fontId="6" fillId="2" borderId="0" xfId="77" applyFont="1" applyFill="1" applyAlignment="1">
      <alignment horizontal="center"/>
    </xf>
    <xf numFmtId="0" fontId="7" fillId="0" borderId="0" xfId="77" applyFont="1"/>
    <xf numFmtId="0" fontId="2" fillId="2" borderId="0" xfId="77" applyFont="1" applyFill="1"/>
    <xf numFmtId="0" fontId="8" fillId="0" borderId="0" xfId="77" applyFont="1"/>
    <xf numFmtId="0" fontId="9" fillId="4" borderId="2" xfId="77" applyFont="1" applyFill="1" applyBorder="1" applyAlignment="1">
      <alignment horizontal="center" vertical="center"/>
    </xf>
    <xf numFmtId="0" fontId="9" fillId="4" borderId="3" xfId="77" applyFont="1" applyFill="1" applyBorder="1" applyAlignment="1">
      <alignment horizontal="center" vertical="center"/>
    </xf>
    <xf numFmtId="0" fontId="9" fillId="4" borderId="4" xfId="77" applyFont="1" applyFill="1" applyBorder="1" applyAlignment="1">
      <alignment vertical="center"/>
    </xf>
    <xf numFmtId="0" fontId="9" fillId="4" borderId="5" xfId="77" applyFont="1" applyFill="1" applyBorder="1" applyAlignment="1">
      <alignment vertical="center"/>
    </xf>
    <xf numFmtId="0" fontId="9" fillId="4" borderId="6" xfId="77" applyFont="1" applyFill="1" applyBorder="1" applyAlignment="1">
      <alignment vertical="center"/>
    </xf>
    <xf numFmtId="0" fontId="8" fillId="2" borderId="0" xfId="77" applyFont="1" applyFill="1"/>
    <xf numFmtId="0" fontId="2" fillId="0" borderId="0" xfId="77" applyFont="1" applyAlignment="1">
      <alignment horizontal="center" vertical="center" wrapText="1"/>
    </xf>
    <xf numFmtId="0" fontId="10" fillId="5" borderId="7" xfId="77" applyFont="1" applyFill="1" applyBorder="1" applyAlignment="1">
      <alignment horizontal="center" vertical="center"/>
    </xf>
    <xf numFmtId="0" fontId="7" fillId="0" borderId="8" xfId="77" applyFont="1" applyBorder="1"/>
    <xf numFmtId="0" fontId="11" fillId="5" borderId="7" xfId="77" applyFont="1" applyFill="1" applyBorder="1" applyAlignment="1">
      <alignment horizontal="center" vertical="center"/>
    </xf>
    <xf numFmtId="0" fontId="7" fillId="0" borderId="9" xfId="77" applyFont="1" applyBorder="1"/>
    <xf numFmtId="0" fontId="2" fillId="2" borderId="0" xfId="77" applyFont="1" applyFill="1" applyAlignment="1">
      <alignment horizontal="center" vertical="center" wrapText="1"/>
    </xf>
    <xf numFmtId="0" fontId="10" fillId="5" borderId="1" xfId="77" applyFont="1" applyFill="1" applyBorder="1" applyAlignment="1">
      <alignment horizontal="center" vertical="center"/>
    </xf>
    <xf numFmtId="4" fontId="11" fillId="5" borderId="9" xfId="77" applyNumberFormat="1" applyFont="1" applyFill="1" applyBorder="1" applyAlignment="1">
      <alignment horizontal="center" vertical="center"/>
    </xf>
    <xf numFmtId="184" fontId="2" fillId="6" borderId="0" xfId="77" applyNumberFormat="1" applyFont="1" applyFill="1" applyAlignment="1">
      <alignment horizontal="center" vertical="center" wrapText="1"/>
    </xf>
    <xf numFmtId="0" fontId="11" fillId="5" borderId="8" xfId="77" applyFont="1" applyFill="1" applyBorder="1" applyAlignment="1">
      <alignment horizontal="center" vertical="center"/>
    </xf>
    <xf numFmtId="0" fontId="12" fillId="0" borderId="9" xfId="77" applyFont="1" applyBorder="1"/>
    <xf numFmtId="0" fontId="12" fillId="0" borderId="8" xfId="77" applyFont="1" applyBorder="1"/>
    <xf numFmtId="0" fontId="10" fillId="5" borderId="10" xfId="77" applyFont="1" applyFill="1" applyBorder="1" applyAlignment="1">
      <alignment horizontal="center" vertical="center"/>
    </xf>
    <xf numFmtId="0" fontId="11" fillId="5" borderId="11" xfId="77" applyFont="1" applyFill="1" applyBorder="1" applyAlignment="1">
      <alignment horizontal="center" vertical="center"/>
    </xf>
    <xf numFmtId="0" fontId="7" fillId="0" borderId="12" xfId="77" applyFont="1" applyBorder="1"/>
    <xf numFmtId="0" fontId="7" fillId="0" borderId="13" xfId="77" applyFont="1" applyBorder="1"/>
    <xf numFmtId="0" fontId="13" fillId="5" borderId="14" xfId="77" applyFont="1" applyFill="1" applyBorder="1" applyAlignment="1">
      <alignment horizontal="center" vertical="center" wrapText="1"/>
    </xf>
    <xf numFmtId="0" fontId="13" fillId="5" borderId="15" xfId="77" applyFont="1" applyFill="1" applyBorder="1" applyAlignment="1">
      <alignment horizontal="center" vertical="center" wrapText="1"/>
    </xf>
    <xf numFmtId="0" fontId="14" fillId="7" borderId="16" xfId="70" applyFont="1" applyFill="1" applyBorder="1" applyAlignment="1">
      <alignment horizontal="center" vertical="center" wrapText="1"/>
    </xf>
    <xf numFmtId="0" fontId="7" fillId="0" borderId="17" xfId="77" applyFont="1" applyBorder="1"/>
    <xf numFmtId="0" fontId="7" fillId="0" borderId="18" xfId="77" applyFont="1" applyBorder="1"/>
    <xf numFmtId="0" fontId="15" fillId="7" borderId="19" xfId="70" applyFont="1" applyFill="1" applyBorder="1" applyAlignment="1">
      <alignment horizontal="center"/>
    </xf>
    <xf numFmtId="185" fontId="16" fillId="8" borderId="4" xfId="77" applyNumberFormat="1" applyFont="1" applyFill="1" applyBorder="1" applyAlignment="1">
      <alignment horizontal="center" vertical="center" wrapText="1"/>
    </xf>
    <xf numFmtId="185" fontId="7" fillId="9" borderId="6" xfId="77" applyNumberFormat="1" applyFont="1" applyFill="1" applyBorder="1"/>
    <xf numFmtId="185" fontId="17" fillId="8" borderId="20" xfId="77" applyNumberFormat="1" applyFont="1" applyFill="1" applyBorder="1" applyAlignment="1">
      <alignment horizontal="center"/>
    </xf>
    <xf numFmtId="185" fontId="17" fillId="8" borderId="21" xfId="77" applyNumberFormat="1" applyFont="1" applyFill="1" applyBorder="1" applyAlignment="1">
      <alignment horizontal="center"/>
    </xf>
    <xf numFmtId="0" fontId="15" fillId="7" borderId="22" xfId="70" applyFont="1" applyFill="1" applyBorder="1" applyAlignment="1">
      <alignment horizontal="center"/>
    </xf>
    <xf numFmtId="0" fontId="15" fillId="7" borderId="23" xfId="70" applyFont="1" applyFill="1" applyBorder="1" applyAlignment="1">
      <alignment horizontal="center"/>
    </xf>
    <xf numFmtId="0" fontId="15" fillId="7" borderId="24" xfId="70" applyFont="1" applyFill="1" applyBorder="1" applyAlignment="1">
      <alignment horizontal="left"/>
    </xf>
    <xf numFmtId="0" fontId="15" fillId="7" borderId="23" xfId="70" applyFont="1" applyFill="1" applyBorder="1" applyAlignment="1">
      <alignment horizontal="left"/>
    </xf>
    <xf numFmtId="185" fontId="17" fillId="8" borderId="25" xfId="77" applyNumberFormat="1" applyFont="1" applyFill="1" applyBorder="1" applyAlignment="1">
      <alignment horizontal="center"/>
    </xf>
    <xf numFmtId="185" fontId="7" fillId="9" borderId="21" xfId="77" applyNumberFormat="1" applyFont="1" applyFill="1" applyBorder="1"/>
    <xf numFmtId="0" fontId="17" fillId="5" borderId="25" xfId="77" applyFont="1" applyFill="1" applyBorder="1" applyAlignment="1">
      <alignment horizontal="center"/>
    </xf>
    <xf numFmtId="0" fontId="7" fillId="0" borderId="21" xfId="77" applyFont="1" applyBorder="1"/>
    <xf numFmtId="0" fontId="17" fillId="5" borderId="26" xfId="77" applyFont="1" applyFill="1" applyBorder="1" applyAlignment="1">
      <alignment horizontal="left"/>
    </xf>
    <xf numFmtId="0" fontId="17" fillId="5" borderId="27" xfId="77" applyFont="1" applyFill="1" applyBorder="1" applyAlignment="1">
      <alignment horizontal="left"/>
    </xf>
    <xf numFmtId="0" fontId="7" fillId="0" borderId="28" xfId="77" applyFont="1" applyBorder="1"/>
    <xf numFmtId="0" fontId="7" fillId="0" borderId="29" xfId="77" applyFont="1" applyBorder="1"/>
    <xf numFmtId="0" fontId="17" fillId="5" borderId="30" xfId="77" applyFont="1" applyFill="1" applyBorder="1" applyAlignment="1">
      <alignment horizontal="left"/>
    </xf>
    <xf numFmtId="0" fontId="17" fillId="5" borderId="31" xfId="77" applyFont="1" applyFill="1" applyBorder="1" applyAlignment="1">
      <alignment horizontal="left"/>
    </xf>
    <xf numFmtId="49" fontId="9" fillId="2" borderId="0" xfId="77" applyNumberFormat="1" applyFont="1" applyFill="1" applyAlignment="1">
      <alignment horizontal="right"/>
    </xf>
    <xf numFmtId="0" fontId="18" fillId="3" borderId="7" xfId="77" applyFont="1" applyFill="1" applyBorder="1" applyAlignment="1">
      <alignment horizontal="center" vertical="center" wrapText="1"/>
    </xf>
    <xf numFmtId="0" fontId="9" fillId="2" borderId="0" xfId="77" applyFont="1" applyFill="1" applyAlignment="1">
      <alignment horizontal="right"/>
    </xf>
    <xf numFmtId="0" fontId="19" fillId="3" borderId="7" xfId="77" applyFont="1" applyFill="1" applyBorder="1" applyAlignment="1">
      <alignment horizontal="center" vertical="center" wrapText="1"/>
    </xf>
    <xf numFmtId="0" fontId="20" fillId="0" borderId="0" xfId="77" applyFont="1"/>
    <xf numFmtId="0" fontId="1" fillId="0" borderId="0" xfId="77" applyProtection="1">
      <protection locked="0"/>
    </xf>
    <xf numFmtId="0" fontId="21" fillId="0" borderId="0" xfId="77" applyFont="1" applyProtection="1">
      <protection locked="0"/>
    </xf>
    <xf numFmtId="0" fontId="22" fillId="0" borderId="0" xfId="77" applyFont="1" applyProtection="1">
      <protection locked="0"/>
    </xf>
    <xf numFmtId="0" fontId="23" fillId="0" borderId="0" xfId="77" applyFont="1" applyProtection="1">
      <protection locked="0"/>
    </xf>
    <xf numFmtId="0" fontId="24" fillId="2" borderId="0" xfId="77" applyFont="1" applyFill="1" applyAlignment="1" applyProtection="1">
      <alignment horizontal="right" vertical="center"/>
      <protection locked="0"/>
    </xf>
    <xf numFmtId="1" fontId="5" fillId="3" borderId="32" xfId="77" applyNumberFormat="1" applyFont="1" applyFill="1" applyBorder="1" applyAlignment="1" applyProtection="1">
      <alignment horizontal="center" vertical="center"/>
      <protection locked="0"/>
    </xf>
    <xf numFmtId="0" fontId="25" fillId="0" borderId="0" xfId="77" applyFont="1" applyAlignment="1" applyProtection="1">
      <alignment horizontal="center"/>
      <protection locked="0"/>
    </xf>
    <xf numFmtId="0" fontId="26" fillId="0" borderId="0" xfId="77" applyFont="1" applyAlignment="1" applyProtection="1">
      <alignment horizontal="center"/>
      <protection locked="0"/>
    </xf>
    <xf numFmtId="0" fontId="24" fillId="0" borderId="0" xfId="77" applyFont="1" applyAlignment="1" applyProtection="1">
      <alignment horizontal="right" vertical="center"/>
      <protection locked="0"/>
    </xf>
    <xf numFmtId="49" fontId="5" fillId="3" borderId="33" xfId="77" applyNumberFormat="1" applyFont="1" applyFill="1" applyBorder="1" applyAlignment="1" applyProtection="1">
      <alignment horizontal="center" vertical="center"/>
      <protection locked="0"/>
    </xf>
    <xf numFmtId="0" fontId="27" fillId="0" borderId="0" xfId="77" applyFont="1" applyProtection="1">
      <protection locked="0"/>
    </xf>
    <xf numFmtId="0" fontId="22" fillId="0" borderId="0" xfId="77" applyFont="1" applyAlignment="1" applyProtection="1">
      <alignment horizontal="center"/>
      <protection locked="0"/>
    </xf>
    <xf numFmtId="0" fontId="28" fillId="0" borderId="0" xfId="77" applyFont="1" applyAlignment="1" applyProtection="1">
      <alignment horizontal="center"/>
      <protection locked="0"/>
    </xf>
    <xf numFmtId="0" fontId="22" fillId="2" borderId="0" xfId="77" applyFont="1" applyFill="1" applyProtection="1">
      <protection locked="0"/>
    </xf>
    <xf numFmtId="1" fontId="29" fillId="2" borderId="0" xfId="77" applyNumberFormat="1" applyFont="1" applyFill="1" applyAlignment="1" applyProtection="1">
      <alignment horizontal="center"/>
      <protection locked="0"/>
    </xf>
    <xf numFmtId="4" fontId="29" fillId="2" borderId="0" xfId="77" applyNumberFormat="1" applyFont="1" applyFill="1" applyAlignment="1" applyProtection="1">
      <alignment horizontal="center" vertical="center" wrapText="1"/>
      <protection locked="0"/>
    </xf>
    <xf numFmtId="0" fontId="7" fillId="0" borderId="0" xfId="77" applyFont="1" applyProtection="1">
      <protection locked="0"/>
    </xf>
    <xf numFmtId="4" fontId="3" fillId="2" borderId="0" xfId="77" applyNumberFormat="1" applyFont="1" applyFill="1" applyAlignment="1" applyProtection="1">
      <alignment horizontal="center" vertical="center" wrapText="1"/>
      <protection locked="0"/>
    </xf>
    <xf numFmtId="1" fontId="6" fillId="2" borderId="0" xfId="77" applyNumberFormat="1" applyFont="1" applyFill="1" applyAlignment="1" applyProtection="1">
      <alignment horizontal="center"/>
      <protection locked="0"/>
    </xf>
    <xf numFmtId="0" fontId="30" fillId="10" borderId="34" xfId="77" applyFont="1" applyFill="1" applyBorder="1" applyAlignment="1" applyProtection="1">
      <alignment horizontal="center" vertical="center"/>
      <protection locked="0"/>
    </xf>
    <xf numFmtId="0" fontId="30" fillId="10" borderId="35" xfId="77" applyFont="1" applyFill="1" applyBorder="1" applyAlignment="1" applyProtection="1">
      <alignment horizontal="center" vertical="center"/>
      <protection locked="0"/>
    </xf>
    <xf numFmtId="186" fontId="30" fillId="10" borderId="35" xfId="77" applyNumberFormat="1" applyFont="1" applyFill="1" applyBorder="1" applyAlignment="1" applyProtection="1">
      <alignment horizontal="center" vertical="center" wrapText="1"/>
      <protection locked="0"/>
    </xf>
    <xf numFmtId="0" fontId="30" fillId="10" borderId="36" xfId="77" applyFont="1" applyFill="1" applyBorder="1" applyAlignment="1" applyProtection="1">
      <alignment horizontal="center" vertical="center" wrapText="1"/>
      <protection locked="0"/>
    </xf>
    <xf numFmtId="0" fontId="30" fillId="2" borderId="0" xfId="77" applyFont="1" applyFill="1" applyAlignment="1" applyProtection="1">
      <alignment horizontal="center" vertical="center" wrapText="1"/>
      <protection locked="0"/>
    </xf>
    <xf numFmtId="0" fontId="31" fillId="4" borderId="1" xfId="77" applyFont="1" applyFill="1" applyBorder="1" applyAlignment="1" applyProtection="1">
      <alignment horizontal="center" vertical="center"/>
      <protection locked="0"/>
    </xf>
    <xf numFmtId="0" fontId="3" fillId="4" borderId="1" xfId="77" applyFont="1" applyFill="1" applyBorder="1" applyAlignment="1" applyProtection="1">
      <alignment horizontal="center" vertical="center"/>
      <protection locked="0"/>
    </xf>
    <xf numFmtId="3" fontId="28" fillId="4" borderId="8" xfId="77" applyNumberFormat="1" applyFont="1" applyFill="1" applyBorder="1" applyAlignment="1" applyProtection="1">
      <alignment horizontal="center" vertical="center" wrapText="1"/>
      <protection locked="0"/>
    </xf>
    <xf numFmtId="187" fontId="28" fillId="4" borderId="1" xfId="77" applyNumberFormat="1" applyFont="1" applyFill="1" applyBorder="1" applyAlignment="1" applyProtection="1">
      <alignment horizontal="center"/>
      <protection locked="0"/>
    </xf>
    <xf numFmtId="0" fontId="31" fillId="4" borderId="37" xfId="77" applyFont="1" applyFill="1" applyBorder="1" applyAlignment="1" applyProtection="1">
      <alignment horizontal="center" vertical="center"/>
      <protection locked="0"/>
    </xf>
    <xf numFmtId="0" fontId="4" fillId="2" borderId="1" xfId="77" applyFont="1" applyFill="1" applyBorder="1" applyAlignment="1" applyProtection="1">
      <alignment horizontal="left"/>
      <protection locked="0"/>
    </xf>
    <xf numFmtId="3" fontId="28" fillId="11" borderId="8" xfId="77" applyNumberFormat="1" applyFont="1" applyFill="1" applyBorder="1" applyAlignment="1" applyProtection="1">
      <alignment horizontal="center" vertical="center" wrapText="1"/>
      <protection locked="0"/>
    </xf>
    <xf numFmtId="188" fontId="28" fillId="3" borderId="1" xfId="77" applyNumberFormat="1" applyFont="1" applyFill="1" applyBorder="1" applyAlignment="1" applyProtection="1">
      <alignment horizontal="center"/>
      <protection locked="0"/>
    </xf>
    <xf numFmtId="3" fontId="28" fillId="3" borderId="8" xfId="77" applyNumberFormat="1" applyFont="1" applyFill="1" applyBorder="1" applyAlignment="1" applyProtection="1">
      <alignment horizontal="center" vertical="center" wrapText="1"/>
      <protection locked="0"/>
    </xf>
    <xf numFmtId="184" fontId="28" fillId="9" borderId="0" xfId="77" applyNumberFormat="1" applyFont="1" applyFill="1" applyAlignment="1" applyProtection="1">
      <alignment horizontal="center"/>
      <protection locked="0"/>
    </xf>
    <xf numFmtId="0" fontId="3" fillId="4" borderId="1" xfId="77" applyFont="1" applyFill="1" applyBorder="1" applyAlignment="1" applyProtection="1">
      <alignment horizontal="center" vertical="center" wrapText="1"/>
      <protection locked="0"/>
    </xf>
    <xf numFmtId="3" fontId="3" fillId="4" borderId="1" xfId="77" applyNumberFormat="1" applyFont="1" applyFill="1" applyBorder="1" applyAlignment="1" applyProtection="1">
      <alignment horizontal="center" vertical="center" wrapText="1"/>
      <protection hidden="1"/>
    </xf>
    <xf numFmtId="188" fontId="3" fillId="4" borderId="1" xfId="77" applyNumberFormat="1" applyFont="1" applyFill="1" applyBorder="1" applyAlignment="1" applyProtection="1">
      <alignment horizontal="center" vertical="center" wrapText="1"/>
      <protection hidden="1"/>
    </xf>
    <xf numFmtId="0" fontId="31" fillId="2" borderId="0" xfId="77" applyFont="1" applyFill="1" applyAlignment="1" applyProtection="1">
      <alignment horizontal="center" vertical="center"/>
      <protection locked="0"/>
    </xf>
    <xf numFmtId="0" fontId="3" fillId="2" borderId="0" xfId="77" applyFont="1" applyFill="1" applyAlignment="1" applyProtection="1">
      <alignment horizontal="center" vertical="center" wrapText="1"/>
      <protection locked="0"/>
    </xf>
    <xf numFmtId="3" fontId="3" fillId="2" borderId="0" xfId="77" applyNumberFormat="1" applyFont="1" applyFill="1" applyAlignment="1" applyProtection="1">
      <alignment horizontal="center" vertical="center" wrapText="1"/>
      <protection locked="0"/>
    </xf>
    <xf numFmtId="188" fontId="3" fillId="2" borderId="0" xfId="77" applyNumberFormat="1" applyFont="1" applyFill="1" applyAlignment="1" applyProtection="1">
      <alignment horizontal="center" vertical="center" wrapText="1"/>
      <protection locked="0"/>
    </xf>
    <xf numFmtId="0" fontId="4" fillId="2" borderId="38" xfId="77" applyFont="1" applyFill="1" applyBorder="1" applyAlignment="1" applyProtection="1">
      <alignment horizontal="left"/>
      <protection locked="0"/>
    </xf>
    <xf numFmtId="3" fontId="28" fillId="3" borderId="39" xfId="77" applyNumberFormat="1" applyFont="1" applyFill="1" applyBorder="1" applyAlignment="1" applyProtection="1">
      <alignment horizontal="center" vertical="center" wrapText="1"/>
      <protection locked="0"/>
    </xf>
    <xf numFmtId="188" fontId="28" fillId="3" borderId="40" xfId="77" applyNumberFormat="1" applyFont="1" applyFill="1" applyBorder="1" applyAlignment="1" applyProtection="1">
      <alignment horizontal="center"/>
      <protection locked="0"/>
    </xf>
    <xf numFmtId="3" fontId="28" fillId="12" borderId="41" xfId="77" applyNumberFormat="1" applyFont="1" applyFill="1" applyBorder="1" applyAlignment="1" applyProtection="1">
      <alignment horizontal="center"/>
      <protection locked="0"/>
    </xf>
    <xf numFmtId="184" fontId="28" fillId="12" borderId="41" xfId="77" applyNumberFormat="1" applyFont="1" applyFill="1" applyBorder="1" applyAlignment="1" applyProtection="1">
      <alignment horizontal="center"/>
      <protection locked="0"/>
    </xf>
    <xf numFmtId="0" fontId="4" fillId="2" borderId="1" xfId="77" applyFont="1" applyFill="1" applyBorder="1" applyAlignment="1" applyProtection="1">
      <alignment horizontal="left" wrapText="1"/>
      <protection locked="0"/>
    </xf>
    <xf numFmtId="3" fontId="3" fillId="4" borderId="1" xfId="77" applyNumberFormat="1" applyFont="1" applyFill="1" applyBorder="1" applyAlignment="1" applyProtection="1">
      <alignment horizontal="center" vertical="center" wrapText="1"/>
      <protection locked="0"/>
    </xf>
    <xf numFmtId="188" fontId="3" fillId="4" borderId="1" xfId="77" applyNumberFormat="1" applyFont="1" applyFill="1" applyBorder="1" applyAlignment="1" applyProtection="1">
      <alignment horizontal="center" vertical="center" wrapText="1"/>
      <protection locked="0"/>
    </xf>
    <xf numFmtId="0" fontId="32" fillId="0" borderId="0" xfId="77" applyFont="1" applyProtection="1">
      <protection locked="0"/>
    </xf>
    <xf numFmtId="0" fontId="32" fillId="2" borderId="0" xfId="77" applyFont="1" applyFill="1" applyProtection="1">
      <protection locked="0"/>
    </xf>
    <xf numFmtId="4" fontId="3" fillId="2" borderId="0" xfId="77" applyNumberFormat="1" applyFont="1" applyFill="1" applyAlignment="1" applyProtection="1">
      <alignment horizontal="center"/>
      <protection locked="0"/>
    </xf>
    <xf numFmtId="0" fontId="3" fillId="0" borderId="38" xfId="77" applyFont="1" applyBorder="1" applyAlignment="1" applyProtection="1">
      <alignment horizontal="left" vertical="center"/>
      <protection locked="0"/>
    </xf>
    <xf numFmtId="3" fontId="28" fillId="3" borderId="40" xfId="77" applyNumberFormat="1" applyFont="1" applyFill="1" applyBorder="1" applyAlignment="1" applyProtection="1">
      <alignment horizontal="center" vertical="center"/>
      <protection locked="0"/>
    </xf>
    <xf numFmtId="0" fontId="7" fillId="0" borderId="38" xfId="77" applyFont="1" applyBorder="1" applyProtection="1">
      <protection locked="0"/>
    </xf>
    <xf numFmtId="189" fontId="28" fillId="3" borderId="1" xfId="77" applyNumberFormat="1" applyFont="1" applyFill="1" applyBorder="1" applyAlignment="1" applyProtection="1">
      <alignment horizontal="center" vertical="center"/>
      <protection locked="0"/>
    </xf>
    <xf numFmtId="188" fontId="28" fillId="3" borderId="1" xfId="77" applyNumberFormat="1" applyFont="1" applyFill="1" applyBorder="1" applyAlignment="1" applyProtection="1">
      <alignment horizontal="center" vertical="center"/>
      <protection locked="0"/>
    </xf>
    <xf numFmtId="0" fontId="22" fillId="2" borderId="0" xfId="77" applyFont="1" applyFill="1" applyAlignment="1" applyProtection="1">
      <alignment horizontal="center"/>
      <protection locked="0"/>
    </xf>
    <xf numFmtId="0" fontId="28" fillId="2" borderId="0" xfId="77" applyFont="1" applyFill="1" applyAlignment="1" applyProtection="1">
      <alignment horizontal="center"/>
      <protection locked="0"/>
    </xf>
    <xf numFmtId="0" fontId="3" fillId="4" borderId="7" xfId="77" applyFont="1" applyFill="1" applyBorder="1" applyAlignment="1" applyProtection="1">
      <alignment horizontal="center"/>
      <protection locked="0"/>
    </xf>
    <xf numFmtId="0" fontId="7" fillId="0" borderId="8" xfId="77" applyFont="1" applyBorder="1" applyProtection="1">
      <protection locked="0"/>
    </xf>
    <xf numFmtId="3" fontId="3" fillId="4" borderId="1" xfId="77" applyNumberFormat="1" applyFont="1" applyFill="1" applyBorder="1" applyAlignment="1" applyProtection="1">
      <alignment horizontal="center" wrapText="1"/>
      <protection hidden="1"/>
    </xf>
    <xf numFmtId="188" fontId="3" fillId="4" borderId="1" xfId="77" applyNumberFormat="1" applyFont="1" applyFill="1" applyBorder="1" applyAlignment="1" applyProtection="1">
      <alignment horizontal="center" wrapText="1"/>
      <protection hidden="1"/>
    </xf>
    <xf numFmtId="49" fontId="29" fillId="2" borderId="0" xfId="77" applyNumberFormat="1" applyFont="1" applyFill="1" applyProtection="1">
      <protection locked="0"/>
    </xf>
    <xf numFmtId="4" fontId="29" fillId="2" borderId="0" xfId="77" applyNumberFormat="1" applyFont="1" applyFill="1" applyAlignment="1" applyProtection="1">
      <alignment horizontal="center"/>
      <protection locked="0"/>
    </xf>
    <xf numFmtId="49" fontId="6" fillId="2" borderId="0" xfId="77" applyNumberFormat="1" applyFont="1" applyFill="1" applyProtection="1">
      <protection locked="0"/>
    </xf>
    <xf numFmtId="4" fontId="6" fillId="2" borderId="0" xfId="77" applyNumberFormat="1" applyFont="1" applyFill="1" applyAlignment="1" applyProtection="1">
      <alignment horizontal="center"/>
      <protection locked="0"/>
    </xf>
    <xf numFmtId="0" fontId="30" fillId="10" borderId="42" xfId="77" applyFont="1" applyFill="1" applyBorder="1" applyAlignment="1" applyProtection="1">
      <alignment horizontal="center" vertical="center"/>
      <protection locked="0"/>
    </xf>
    <xf numFmtId="0" fontId="30" fillId="10" borderId="40" xfId="77" applyFont="1" applyFill="1" applyBorder="1" applyAlignment="1" applyProtection="1">
      <alignment horizontal="center" vertical="center"/>
      <protection locked="0"/>
    </xf>
    <xf numFmtId="186" fontId="30" fillId="10" borderId="39" xfId="77" applyNumberFormat="1" applyFont="1" applyFill="1" applyBorder="1" applyAlignment="1" applyProtection="1">
      <alignment horizontal="center" vertical="center" wrapText="1"/>
      <protection locked="0"/>
    </xf>
    <xf numFmtId="0" fontId="30" fillId="10" borderId="40" xfId="77" applyFont="1" applyFill="1" applyBorder="1" applyAlignment="1" applyProtection="1">
      <alignment horizontal="center" vertical="center" wrapText="1"/>
      <protection locked="0"/>
    </xf>
    <xf numFmtId="0" fontId="31" fillId="4" borderId="7" xfId="77" applyFont="1" applyFill="1" applyBorder="1" applyAlignment="1" applyProtection="1">
      <alignment horizontal="center" vertical="center"/>
      <protection locked="0"/>
    </xf>
    <xf numFmtId="0" fontId="24" fillId="0" borderId="4" xfId="77" applyFont="1" applyBorder="1" applyProtection="1">
      <protection locked="0"/>
    </xf>
    <xf numFmtId="3" fontId="33" fillId="3" borderId="39" xfId="77" applyNumberFormat="1" applyFont="1" applyFill="1" applyBorder="1" applyAlignment="1" applyProtection="1">
      <alignment horizontal="center" vertical="center" wrapText="1"/>
      <protection locked="0"/>
    </xf>
    <xf numFmtId="188" fontId="33" fillId="3" borderId="1" xfId="77" applyNumberFormat="1" applyFont="1" applyFill="1" applyBorder="1" applyAlignment="1" applyProtection="1">
      <alignment horizontal="center" vertical="center"/>
      <protection locked="0"/>
    </xf>
    <xf numFmtId="0" fontId="24" fillId="0" borderId="25" xfId="77" applyFont="1" applyBorder="1" applyProtection="1">
      <protection locked="0"/>
    </xf>
    <xf numFmtId="3" fontId="33" fillId="3" borderId="43" xfId="77" applyNumberFormat="1" applyFont="1" applyFill="1" applyBorder="1" applyAlignment="1" applyProtection="1">
      <alignment horizontal="center" vertical="center" wrapText="1"/>
      <protection locked="0"/>
    </xf>
    <xf numFmtId="188" fontId="33" fillId="3" borderId="21" xfId="77" applyNumberFormat="1" applyFont="1" applyFill="1" applyBorder="1" applyAlignment="1" applyProtection="1">
      <alignment horizontal="center" vertical="center" wrapText="1"/>
      <protection locked="0"/>
    </xf>
    <xf numFmtId="0" fontId="24" fillId="13" borderId="25" xfId="77" applyFont="1" applyFill="1" applyBorder="1" applyProtection="1">
      <protection locked="0"/>
    </xf>
    <xf numFmtId="3" fontId="34" fillId="4" borderId="1" xfId="77" applyNumberFormat="1" applyFont="1" applyFill="1" applyBorder="1" applyAlignment="1" applyProtection="1">
      <alignment horizontal="center" vertical="center" wrapText="1"/>
      <protection hidden="1"/>
    </xf>
    <xf numFmtId="4" fontId="34" fillId="4" borderId="1" xfId="77" applyNumberFormat="1" applyFont="1" applyFill="1" applyBorder="1" applyAlignment="1" applyProtection="1">
      <alignment horizontal="center" vertical="center" wrapText="1"/>
      <protection hidden="1"/>
    </xf>
    <xf numFmtId="0" fontId="35" fillId="14" borderId="0" xfId="77" applyFont="1" applyFill="1" applyAlignment="1" applyProtection="1">
      <alignment horizontal="center" vertical="center"/>
      <protection locked="0"/>
    </xf>
    <xf numFmtId="0" fontId="33" fillId="3" borderId="1" xfId="77" applyFont="1" applyFill="1" applyBorder="1" applyAlignment="1" applyProtection="1">
      <alignment horizontal="center" vertical="center"/>
      <protection locked="0"/>
    </xf>
    <xf numFmtId="0" fontId="33" fillId="3" borderId="43" xfId="77" applyFont="1" applyFill="1" applyBorder="1" applyAlignment="1" applyProtection="1">
      <alignment horizontal="center" vertical="center" wrapText="1"/>
      <protection locked="0"/>
    </xf>
    <xf numFmtId="0" fontId="33" fillId="3" borderId="44" xfId="77" applyFont="1" applyFill="1" applyBorder="1" applyAlignment="1" applyProtection="1">
      <alignment horizontal="center" vertical="center" wrapText="1"/>
      <protection locked="0"/>
    </xf>
    <xf numFmtId="188" fontId="33" fillId="3" borderId="6" xfId="77" applyNumberFormat="1" applyFont="1" applyFill="1" applyBorder="1" applyAlignment="1" applyProtection="1">
      <alignment horizontal="center" vertical="center" wrapText="1"/>
      <protection locked="0"/>
    </xf>
    <xf numFmtId="0" fontId="34" fillId="4" borderId="1" xfId="77" applyFont="1" applyFill="1" applyBorder="1" applyAlignment="1" applyProtection="1">
      <alignment horizontal="center" vertical="center" wrapText="1"/>
      <protection hidden="1"/>
    </xf>
    <xf numFmtId="188" fontId="34" fillId="4" borderId="1" xfId="77" applyNumberFormat="1" applyFont="1" applyFill="1" applyBorder="1" applyAlignment="1" applyProtection="1">
      <alignment horizontal="center" vertical="center" wrapText="1"/>
      <protection hidden="1"/>
    </xf>
    <xf numFmtId="0" fontId="33" fillId="3" borderId="0" xfId="77" applyFont="1" applyFill="1" applyAlignment="1" applyProtection="1">
      <alignment horizontal="center" vertical="center"/>
      <protection locked="0"/>
    </xf>
    <xf numFmtId="184" fontId="35" fillId="14" borderId="0" xfId="77" applyNumberFormat="1" applyFont="1" applyFill="1" applyAlignment="1" applyProtection="1">
      <alignment horizontal="center" vertical="center"/>
      <protection locked="0"/>
    </xf>
    <xf numFmtId="0" fontId="33" fillId="3" borderId="45" xfId="77" applyFont="1" applyFill="1" applyBorder="1" applyAlignment="1" applyProtection="1">
      <alignment horizontal="center" vertical="center" wrapText="1"/>
      <protection locked="0"/>
    </xf>
    <xf numFmtId="0" fontId="33" fillId="3" borderId="46" xfId="77" applyFont="1" applyFill="1" applyBorder="1" applyAlignment="1" applyProtection="1">
      <alignment horizontal="center" vertical="center" wrapText="1"/>
      <protection locked="0"/>
    </xf>
    <xf numFmtId="0" fontId="31" fillId="4" borderId="42" xfId="77" applyFont="1" applyFill="1" applyBorder="1" applyAlignment="1" applyProtection="1">
      <alignment horizontal="center" vertical="center"/>
      <protection locked="0"/>
    </xf>
    <xf numFmtId="0" fontId="24" fillId="0" borderId="47" xfId="77" applyFont="1" applyBorder="1" applyProtection="1">
      <protection locked="0"/>
    </xf>
    <xf numFmtId="0" fontId="33" fillId="3" borderId="48" xfId="77" applyFont="1" applyFill="1" applyBorder="1" applyAlignment="1" applyProtection="1">
      <alignment horizontal="center" vertical="center" wrapText="1"/>
      <protection locked="0"/>
    </xf>
    <xf numFmtId="0" fontId="3" fillId="4" borderId="7" xfId="77" applyFont="1" applyFill="1" applyBorder="1" applyAlignment="1" applyProtection="1">
      <alignment horizontal="center" vertical="center"/>
      <protection locked="0"/>
    </xf>
    <xf numFmtId="4" fontId="3" fillId="4" borderId="1" xfId="77" applyNumberFormat="1" applyFont="1" applyFill="1" applyBorder="1" applyAlignment="1" applyProtection="1">
      <alignment horizontal="center" wrapText="1"/>
      <protection hidden="1"/>
    </xf>
    <xf numFmtId="0" fontId="3" fillId="2" borderId="0" xfId="77" applyFont="1" applyFill="1" applyAlignment="1" applyProtection="1">
      <alignment horizontal="center" vertical="center"/>
      <protection locked="0"/>
    </xf>
    <xf numFmtId="4" fontId="3" fillId="2" borderId="0" xfId="77" applyNumberFormat="1" applyFont="1" applyFill="1" applyAlignment="1" applyProtection="1">
      <alignment horizontal="center" vertical="center"/>
      <protection locked="0"/>
    </xf>
    <xf numFmtId="0" fontId="3" fillId="2" borderId="0" xfId="77" applyFont="1" applyFill="1" applyProtection="1">
      <protection locked="0"/>
    </xf>
    <xf numFmtId="49" fontId="3" fillId="2" borderId="0" xfId="77" applyNumberFormat="1" applyFont="1" applyFill="1" applyAlignment="1" applyProtection="1">
      <alignment horizontal="center"/>
      <protection locked="0"/>
    </xf>
    <xf numFmtId="49" fontId="5" fillId="2" borderId="0" xfId="77" applyNumberFormat="1" applyFont="1" applyFill="1" applyAlignment="1" applyProtection="1">
      <alignment horizontal="left"/>
      <protection locked="0"/>
    </xf>
    <xf numFmtId="0" fontId="5" fillId="2" borderId="0" xfId="77" applyFont="1" applyFill="1" applyProtection="1">
      <protection locked="0"/>
    </xf>
    <xf numFmtId="0" fontId="3" fillId="2" borderId="0" xfId="77" applyFont="1" applyFill="1" applyAlignment="1" applyProtection="1">
      <alignment horizontal="right" vertical="center"/>
      <protection locked="0"/>
    </xf>
    <xf numFmtId="0" fontId="3" fillId="3" borderId="7" xfId="77" applyFont="1" applyFill="1" applyBorder="1" applyAlignment="1" applyProtection="1">
      <alignment horizontal="center" vertical="center" wrapText="1"/>
      <protection locked="0"/>
    </xf>
    <xf numFmtId="0" fontId="18" fillId="3" borderId="7" xfId="77" applyFont="1" applyFill="1" applyBorder="1" applyAlignment="1" applyProtection="1">
      <alignment horizontal="center" vertical="center" wrapText="1"/>
      <protection locked="0"/>
    </xf>
    <xf numFmtId="0" fontId="36" fillId="3" borderId="7" xfId="77" applyFont="1" applyFill="1" applyBorder="1" applyAlignment="1" applyProtection="1">
      <alignment horizontal="center" vertical="center" wrapText="1"/>
      <protection locked="0"/>
    </xf>
    <xf numFmtId="0" fontId="24" fillId="0" borderId="0" xfId="77" applyFont="1" applyAlignment="1" applyProtection="1">
      <alignment horizontal="center"/>
      <protection locked="0"/>
    </xf>
    <xf numFmtId="49" fontId="24" fillId="0" borderId="0" xfId="77" applyNumberFormat="1" applyFont="1" applyAlignment="1" applyProtection="1">
      <alignment horizontal="center" vertical="center"/>
      <protection locked="0"/>
    </xf>
    <xf numFmtId="0" fontId="37" fillId="0" borderId="0" xfId="78"/>
    <xf numFmtId="0" fontId="38" fillId="0" borderId="0" xfId="78" applyFont="1"/>
    <xf numFmtId="0" fontId="39" fillId="0" borderId="0" xfId="78" applyFont="1" applyAlignment="1">
      <alignment horizontal="center"/>
    </xf>
    <xf numFmtId="0" fontId="3" fillId="2" borderId="0" xfId="78" applyFont="1" applyFill="1" applyAlignment="1">
      <alignment horizontal="right" vertical="center"/>
    </xf>
    <xf numFmtId="1" fontId="18" fillId="3" borderId="32" xfId="78" applyNumberFormat="1" applyFont="1" applyFill="1" applyBorder="1" applyAlignment="1">
      <alignment horizontal="center" vertical="center"/>
    </xf>
    <xf numFmtId="0" fontId="40" fillId="0" borderId="0" xfId="78" applyFont="1" applyAlignment="1">
      <alignment horizontal="center"/>
    </xf>
    <xf numFmtId="0" fontId="3" fillId="0" borderId="0" xfId="78" applyFont="1" applyAlignment="1">
      <alignment horizontal="right" vertical="center"/>
    </xf>
    <xf numFmtId="49" fontId="18" fillId="3" borderId="33" xfId="78" applyNumberFormat="1" applyFont="1" applyFill="1" applyBorder="1" applyAlignment="1">
      <alignment horizontal="center" vertical="center"/>
    </xf>
    <xf numFmtId="0" fontId="28" fillId="0" borderId="0" xfId="78" applyFont="1"/>
    <xf numFmtId="49" fontId="3" fillId="2" borderId="0" xfId="78" applyNumberFormat="1" applyFont="1" applyFill="1" applyAlignment="1">
      <alignment horizontal="left" vertical="center"/>
    </xf>
    <xf numFmtId="0" fontId="3" fillId="2" borderId="0" xfId="78" applyFont="1" applyFill="1" applyAlignment="1">
      <alignment vertical="center"/>
    </xf>
    <xf numFmtId="190" fontId="28" fillId="2" borderId="0" xfId="78" applyNumberFormat="1" applyFont="1" applyFill="1"/>
    <xf numFmtId="0" fontId="30" fillId="10" borderId="1" xfId="78" applyFont="1" applyFill="1" applyBorder="1" applyAlignment="1">
      <alignment horizontal="center" vertical="center"/>
    </xf>
    <xf numFmtId="0" fontId="3" fillId="0" borderId="0" xfId="78" applyFont="1"/>
    <xf numFmtId="0" fontId="28" fillId="0" borderId="38" xfId="78" applyFont="1" applyBorder="1" applyAlignment="1">
      <alignment horizontal="center"/>
    </xf>
    <xf numFmtId="0" fontId="28" fillId="0" borderId="38" xfId="78" applyFont="1" applyBorder="1" applyAlignment="1">
      <alignment horizontal="left" wrapText="1"/>
    </xf>
    <xf numFmtId="3" fontId="41" fillId="3" borderId="21" xfId="78" applyNumberFormat="1" applyFont="1" applyFill="1" applyBorder="1" applyAlignment="1">
      <alignment horizontal="center" vertical="center"/>
    </xf>
    <xf numFmtId="0" fontId="28" fillId="0" borderId="1" xfId="78" applyFont="1" applyBorder="1" applyAlignment="1">
      <alignment horizontal="center"/>
    </xf>
    <xf numFmtId="0" fontId="28" fillId="0" borderId="1" xfId="78" applyFont="1" applyBorder="1" applyAlignment="1">
      <alignment horizontal="left"/>
    </xf>
    <xf numFmtId="3" fontId="41" fillId="3" borderId="49" xfId="78" applyNumberFormat="1" applyFont="1" applyFill="1" applyBorder="1" applyAlignment="1">
      <alignment horizontal="center"/>
    </xf>
    <xf numFmtId="0" fontId="28" fillId="0" borderId="0" xfId="78" applyFont="1" applyAlignment="1">
      <alignment horizontal="left"/>
    </xf>
    <xf numFmtId="3" fontId="28" fillId="3" borderId="1" xfId="78" applyNumberFormat="1" applyFont="1" applyFill="1" applyBorder="1" applyAlignment="1">
      <alignment horizontal="center"/>
    </xf>
    <xf numFmtId="9" fontId="3" fillId="4" borderId="1" xfId="78" applyNumberFormat="1" applyFont="1" applyFill="1" applyBorder="1" applyAlignment="1">
      <alignment horizontal="center"/>
    </xf>
    <xf numFmtId="0" fontId="28" fillId="0" borderId="38" xfId="78" applyFont="1" applyBorder="1" applyAlignment="1">
      <alignment horizontal="left"/>
    </xf>
    <xf numFmtId="3" fontId="28" fillId="3" borderId="1" xfId="0" applyNumberFormat="1" applyFont="1" applyFill="1" applyBorder="1" applyAlignment="1">
      <alignment horizontal="center"/>
    </xf>
    <xf numFmtId="2" fontId="3" fillId="4" borderId="1" xfId="78" applyNumberFormat="1" applyFont="1" applyFill="1" applyBorder="1" applyAlignment="1">
      <alignment horizontal="center"/>
    </xf>
    <xf numFmtId="0" fontId="28" fillId="13" borderId="1" xfId="78" applyFont="1" applyFill="1" applyBorder="1" applyAlignment="1">
      <alignment horizontal="center"/>
    </xf>
    <xf numFmtId="0" fontId="28" fillId="15" borderId="1" xfId="78" applyFont="1" applyFill="1" applyBorder="1" applyAlignment="1">
      <alignment horizontal="center"/>
    </xf>
    <xf numFmtId="0" fontId="3" fillId="16" borderId="1" xfId="78" applyFont="1" applyFill="1" applyBorder="1" applyAlignment="1">
      <alignment horizontal="left"/>
    </xf>
    <xf numFmtId="0" fontId="31" fillId="0" borderId="1" xfId="78" applyFont="1" applyBorder="1" applyAlignment="1">
      <alignment horizontal="center"/>
    </xf>
    <xf numFmtId="0" fontId="22" fillId="0" borderId="7" xfId="78" applyFont="1" applyBorder="1" applyAlignment="1">
      <alignment horizontal="left" vertical="top" wrapText="1"/>
    </xf>
    <xf numFmtId="0" fontId="7" fillId="0" borderId="8" xfId="78" applyFont="1" applyBorder="1"/>
    <xf numFmtId="0" fontId="28" fillId="15" borderId="38" xfId="78" applyFont="1" applyFill="1" applyBorder="1" applyAlignment="1">
      <alignment horizontal="center"/>
    </xf>
    <xf numFmtId="0" fontId="3" fillId="16" borderId="38" xfId="78" applyFont="1" applyFill="1" applyBorder="1" applyAlignment="1">
      <alignment horizontal="left"/>
    </xf>
    <xf numFmtId="9" fontId="3" fillId="4" borderId="38" xfId="78" applyNumberFormat="1" applyFont="1" applyFill="1" applyBorder="1" applyAlignment="1">
      <alignment horizontal="center"/>
    </xf>
    <xf numFmtId="191" fontId="3" fillId="2" borderId="0" xfId="78" applyNumberFormat="1" applyFont="1" applyFill="1" applyAlignment="1">
      <alignment horizontal="center" vertical="center"/>
    </xf>
    <xf numFmtId="191" fontId="3" fillId="2" borderId="0" xfId="78" applyNumberFormat="1" applyFont="1" applyFill="1" applyAlignment="1">
      <alignment vertical="center"/>
    </xf>
    <xf numFmtId="191" fontId="28" fillId="2" borderId="0" xfId="78" applyNumberFormat="1" applyFont="1" applyFill="1"/>
    <xf numFmtId="0" fontId="30" fillId="2" borderId="0" xfId="78" applyFont="1" applyFill="1" applyAlignment="1">
      <alignment horizontal="left"/>
    </xf>
    <xf numFmtId="4" fontId="30" fillId="2" borderId="0" xfId="78" applyNumberFormat="1" applyFont="1" applyFill="1"/>
    <xf numFmtId="4" fontId="28" fillId="2" borderId="0" xfId="78" applyNumberFormat="1" applyFont="1" applyFill="1"/>
    <xf numFmtId="49" fontId="3" fillId="2" borderId="0" xfId="78" applyNumberFormat="1" applyFont="1" applyFill="1" applyAlignment="1">
      <alignment horizontal="right"/>
    </xf>
    <xf numFmtId="0" fontId="7" fillId="0" borderId="0" xfId="78" applyFont="1"/>
    <xf numFmtId="0" fontId="18" fillId="3" borderId="7" xfId="0" applyFont="1" applyFill="1" applyBorder="1" applyAlignment="1">
      <alignment horizontal="center" vertical="center" wrapText="1"/>
    </xf>
    <xf numFmtId="0" fontId="7" fillId="0" borderId="8" xfId="0" applyFont="1" applyBorder="1"/>
    <xf numFmtId="4" fontId="3" fillId="2" borderId="0" xfId="78" applyNumberFormat="1" applyFont="1" applyFill="1"/>
    <xf numFmtId="0" fontId="3" fillId="2" borderId="0" xfId="78" applyFont="1" applyFill="1" applyAlignment="1">
      <alignment horizontal="center" vertical="center" wrapText="1"/>
    </xf>
    <xf numFmtId="49" fontId="28" fillId="2" borderId="0" xfId="78" applyNumberFormat="1" applyFont="1" applyFill="1" applyAlignment="1">
      <alignment horizontal="center"/>
    </xf>
    <xf numFmtId="0" fontId="3" fillId="2" borderId="0" xfId="78" applyFont="1" applyFill="1" applyAlignment="1">
      <alignment horizontal="right"/>
    </xf>
    <xf numFmtId="0" fontId="42" fillId="3" borderId="7" xfId="0" applyFont="1" applyFill="1" applyBorder="1" applyAlignment="1">
      <alignment horizontal="center" vertical="center" wrapText="1"/>
    </xf>
    <xf numFmtId="190" fontId="28" fillId="0" borderId="0" xfId="78" applyNumberFormat="1" applyFont="1"/>
    <xf numFmtId="0" fontId="21" fillId="0" borderId="0" xfId="78" applyFont="1"/>
    <xf numFmtId="0" fontId="23" fillId="0" borderId="0" xfId="78" applyFont="1"/>
    <xf numFmtId="0" fontId="43" fillId="0" borderId="0" xfId="78" applyFont="1" applyAlignment="1">
      <alignment horizontal="right" vertical="center"/>
    </xf>
    <xf numFmtId="1" fontId="6" fillId="3" borderId="32" xfId="78" applyNumberFormat="1" applyFont="1" applyFill="1" applyBorder="1" applyAlignment="1">
      <alignment horizontal="center" vertical="center"/>
    </xf>
    <xf numFmtId="0" fontId="44" fillId="0" borderId="0" xfId="78" applyFont="1" applyAlignment="1">
      <alignment horizontal="center"/>
    </xf>
    <xf numFmtId="49" fontId="6" fillId="3" borderId="33" xfId="78" applyNumberFormat="1" applyFont="1" applyFill="1" applyBorder="1" applyAlignment="1">
      <alignment horizontal="center" vertical="center"/>
    </xf>
    <xf numFmtId="0" fontId="27" fillId="0" borderId="0" xfId="78" applyFont="1"/>
    <xf numFmtId="49" fontId="28" fillId="0" borderId="0" xfId="78" applyNumberFormat="1" applyFont="1" applyAlignment="1">
      <alignment horizontal="center"/>
    </xf>
    <xf numFmtId="49" fontId="6" fillId="17" borderId="0" xfId="78" applyNumberFormat="1" applyFont="1" applyFill="1" applyAlignment="1">
      <alignment horizontal="center" vertical="center"/>
    </xf>
    <xf numFmtId="0" fontId="6" fillId="17" borderId="0" xfId="78" applyFont="1" applyFill="1" applyAlignment="1">
      <alignment horizontal="center" vertical="center"/>
    </xf>
    <xf numFmtId="4" fontId="28" fillId="17" borderId="0" xfId="78" applyNumberFormat="1" applyFont="1" applyFill="1"/>
    <xf numFmtId="4" fontId="3" fillId="17" borderId="0" xfId="78" applyNumberFormat="1" applyFont="1" applyFill="1"/>
    <xf numFmtId="0" fontId="3" fillId="18" borderId="50" xfId="78" applyFont="1" applyFill="1" applyBorder="1" applyAlignment="1">
      <alignment horizontal="center" vertical="center"/>
    </xf>
    <xf numFmtId="0" fontId="24" fillId="18" borderId="50" xfId="78" applyFont="1" applyFill="1" applyBorder="1" applyAlignment="1">
      <alignment horizontal="center" vertical="center"/>
    </xf>
    <xf numFmtId="4" fontId="24" fillId="18" borderId="50" xfId="78" applyNumberFormat="1" applyFont="1" applyFill="1" applyBorder="1" applyAlignment="1">
      <alignment horizontal="center" vertical="center" wrapText="1"/>
    </xf>
    <xf numFmtId="0" fontId="7" fillId="0" borderId="38" xfId="78" applyFont="1" applyBorder="1"/>
    <xf numFmtId="49" fontId="28" fillId="0" borderId="1" xfId="78" applyNumberFormat="1" applyFont="1" applyBorder="1" applyAlignment="1">
      <alignment horizontal="center" vertical="center"/>
    </xf>
    <xf numFmtId="0" fontId="28" fillId="0" borderId="40" xfId="78" applyFont="1" applyBorder="1" applyAlignment="1">
      <alignment horizontal="center" vertical="center"/>
    </xf>
    <xf numFmtId="0" fontId="24" fillId="0" borderId="9" xfId="78" applyFont="1" applyBorder="1"/>
    <xf numFmtId="3" fontId="45" fillId="0" borderId="1" xfId="0" applyNumberFormat="1" applyFont="1" applyBorder="1" applyAlignment="1">
      <alignment horizontal="center" vertical="center"/>
    </xf>
    <xf numFmtId="0" fontId="7" fillId="0" borderId="50" xfId="78" applyFont="1" applyBorder="1"/>
    <xf numFmtId="0" fontId="24" fillId="3" borderId="9" xfId="78" applyFont="1" applyFill="1" applyBorder="1"/>
    <xf numFmtId="3" fontId="45" fillId="3" borderId="1" xfId="0" applyNumberFormat="1" applyFont="1" applyFill="1" applyBorder="1" applyAlignment="1">
      <alignment horizontal="center" vertical="center"/>
    </xf>
    <xf numFmtId="0" fontId="3" fillId="0" borderId="7" xfId="78" applyFont="1" applyBorder="1" applyAlignment="1">
      <alignment horizontal="right"/>
    </xf>
    <xf numFmtId="0" fontId="7" fillId="0" borderId="9" xfId="78" applyFont="1" applyBorder="1"/>
    <xf numFmtId="3" fontId="6" fillId="4" borderId="1" xfId="78" applyNumberFormat="1" applyFont="1" applyFill="1" applyBorder="1" applyAlignment="1">
      <alignment horizontal="center"/>
    </xf>
    <xf numFmtId="1" fontId="6" fillId="4" borderId="1" xfId="78" applyNumberFormat="1" applyFont="1" applyFill="1" applyBorder="1" applyAlignment="1">
      <alignment horizontal="center"/>
    </xf>
    <xf numFmtId="0" fontId="3" fillId="0" borderId="0" xfId="78" applyFont="1" applyAlignment="1">
      <alignment horizontal="right"/>
    </xf>
    <xf numFmtId="0" fontId="24" fillId="0" borderId="0" xfId="78" applyFont="1" applyAlignment="1">
      <alignment horizontal="right"/>
    </xf>
    <xf numFmtId="3" fontId="6" fillId="0" borderId="0" xfId="78" applyNumberFormat="1" applyFont="1"/>
    <xf numFmtId="4" fontId="6" fillId="0" borderId="0" xfId="78" applyNumberFormat="1" applyFont="1"/>
    <xf numFmtId="4" fontId="45" fillId="0" borderId="0" xfId="78" applyNumberFormat="1" applyFont="1"/>
    <xf numFmtId="3" fontId="45" fillId="3" borderId="1" xfId="78" applyNumberFormat="1" applyFont="1" applyFill="1" applyBorder="1" applyAlignment="1">
      <alignment horizontal="center" vertical="center"/>
    </xf>
    <xf numFmtId="3" fontId="6" fillId="4" borderId="8" xfId="78" applyNumberFormat="1" applyFont="1" applyFill="1" applyBorder="1" applyAlignment="1">
      <alignment horizontal="center"/>
    </xf>
    <xf numFmtId="3" fontId="46" fillId="0" borderId="0" xfId="78" applyNumberFormat="1" applyFont="1"/>
    <xf numFmtId="4" fontId="46" fillId="0" borderId="0" xfId="78" applyNumberFormat="1" applyFont="1"/>
    <xf numFmtId="4" fontId="47" fillId="0" borderId="0" xfId="78" applyNumberFormat="1" applyFont="1"/>
    <xf numFmtId="3" fontId="46" fillId="4" borderId="1" xfId="78" applyNumberFormat="1" applyFont="1" applyFill="1" applyBorder="1" applyAlignment="1">
      <alignment horizontal="center"/>
    </xf>
    <xf numFmtId="3" fontId="45" fillId="3" borderId="42" xfId="78" applyNumberFormat="1" applyFont="1" applyFill="1" applyBorder="1" applyAlignment="1">
      <alignment horizontal="center" vertical="center"/>
    </xf>
    <xf numFmtId="0" fontId="7" fillId="0" borderId="51" xfId="78" applyFont="1" applyBorder="1"/>
    <xf numFmtId="3" fontId="6" fillId="4" borderId="40" xfId="78" applyNumberFormat="1" applyFont="1" applyFill="1" applyBorder="1" applyAlignment="1">
      <alignment horizontal="center" vertical="center"/>
    </xf>
    <xf numFmtId="3" fontId="45" fillId="0" borderId="0" xfId="78" applyNumberFormat="1" applyFont="1"/>
    <xf numFmtId="0" fontId="7" fillId="0" borderId="37" xfId="78" applyFont="1" applyBorder="1"/>
    <xf numFmtId="0" fontId="7" fillId="0" borderId="52" xfId="78" applyFont="1" applyBorder="1"/>
    <xf numFmtId="0" fontId="24" fillId="0" borderId="0" xfId="78" applyFont="1" applyAlignment="1">
      <alignment horizontal="center" vertical="center"/>
    </xf>
    <xf numFmtId="0" fontId="24" fillId="0" borderId="0" xfId="78" applyFont="1"/>
    <xf numFmtId="4" fontId="28" fillId="0" borderId="0" xfId="78" applyNumberFormat="1" applyFont="1"/>
    <xf numFmtId="4" fontId="3" fillId="0" borderId="0" xfId="78" applyNumberFormat="1" applyFont="1"/>
    <xf numFmtId="0" fontId="24" fillId="0" borderId="42" xfId="78" applyFont="1" applyBorder="1" applyAlignment="1">
      <alignment horizontal="center" vertical="center"/>
    </xf>
    <xf numFmtId="0" fontId="7" fillId="0" borderId="39" xfId="78" applyFont="1" applyBorder="1"/>
    <xf numFmtId="0" fontId="7" fillId="0" borderId="53" xfId="78" applyFont="1" applyBorder="1"/>
    <xf numFmtId="0" fontId="24" fillId="18" borderId="40" xfId="78" applyFont="1" applyFill="1" applyBorder="1" applyAlignment="1">
      <alignment horizontal="center" vertical="center"/>
    </xf>
    <xf numFmtId="0" fontId="24" fillId="18" borderId="42" xfId="78" applyFont="1" applyFill="1" applyBorder="1" applyAlignment="1">
      <alignment horizontal="center" vertical="center"/>
    </xf>
    <xf numFmtId="0" fontId="24" fillId="18" borderId="39" xfId="78" applyFont="1" applyFill="1" applyBorder="1" applyAlignment="1">
      <alignment horizontal="center" vertical="center"/>
    </xf>
    <xf numFmtId="4" fontId="24" fillId="18" borderId="40" xfId="78" applyNumberFormat="1" applyFont="1" applyFill="1" applyBorder="1" applyAlignment="1">
      <alignment horizontal="center" vertical="center" wrapText="1"/>
    </xf>
    <xf numFmtId="4" fontId="24" fillId="18" borderId="40" xfId="78" applyNumberFormat="1" applyFont="1" applyFill="1" applyBorder="1" applyAlignment="1">
      <alignment horizontal="center" vertical="top" wrapText="1"/>
    </xf>
    <xf numFmtId="0" fontId="7" fillId="0" borderId="54" xfId="78" applyFont="1" applyBorder="1"/>
    <xf numFmtId="49" fontId="28" fillId="0" borderId="7" xfId="78" applyNumberFormat="1" applyFont="1" applyBorder="1" applyAlignment="1">
      <alignment horizontal="center"/>
    </xf>
    <xf numFmtId="0" fontId="28" fillId="0" borderId="40" xfId="78" applyFont="1" applyBorder="1" applyAlignment="1">
      <alignment horizontal="center" vertical="center" wrapText="1"/>
    </xf>
    <xf numFmtId="192" fontId="29" fillId="4" borderId="1" xfId="78" applyNumberFormat="1" applyFont="1" applyFill="1" applyBorder="1" applyAlignment="1">
      <alignment horizontal="center" vertical="center"/>
    </xf>
    <xf numFmtId="192" fontId="45" fillId="3" borderId="9" xfId="78" applyNumberFormat="1" applyFont="1" applyFill="1" applyBorder="1" applyAlignment="1">
      <alignment horizontal="center" vertical="center"/>
    </xf>
    <xf numFmtId="192" fontId="45" fillId="4" borderId="1" xfId="78" applyNumberFormat="1" applyFont="1" applyFill="1" applyBorder="1" applyAlignment="1">
      <alignment horizontal="center"/>
    </xf>
    <xf numFmtId="192" fontId="45" fillId="3" borderId="8" xfId="78" applyNumberFormat="1" applyFont="1" applyFill="1" applyBorder="1" applyAlignment="1">
      <alignment horizontal="center" vertical="center"/>
    </xf>
    <xf numFmtId="192" fontId="45" fillId="3" borderId="1" xfId="78" applyNumberFormat="1" applyFont="1" applyFill="1" applyBorder="1" applyAlignment="1">
      <alignment horizontal="center" vertical="center"/>
    </xf>
    <xf numFmtId="0" fontId="28" fillId="0" borderId="50" xfId="78" applyFont="1" applyBorder="1" applyAlignment="1">
      <alignment horizontal="center" vertical="center" wrapText="1"/>
    </xf>
    <xf numFmtId="0" fontId="28" fillId="0" borderId="38" xfId="78" applyFont="1" applyBorder="1" applyAlignment="1">
      <alignment horizontal="center" vertical="center" wrapText="1"/>
    </xf>
    <xf numFmtId="0" fontId="6" fillId="0" borderId="7" xfId="78" applyFont="1" applyBorder="1" applyAlignment="1">
      <alignment horizontal="right"/>
    </xf>
    <xf numFmtId="192" fontId="6" fillId="4" borderId="1" xfId="78" applyNumberFormat="1" applyFont="1" applyFill="1" applyBorder="1" applyAlignment="1">
      <alignment horizontal="center"/>
    </xf>
    <xf numFmtId="192" fontId="6" fillId="4" borderId="9" xfId="78" applyNumberFormat="1" applyFont="1" applyFill="1" applyBorder="1" applyAlignment="1">
      <alignment horizontal="center"/>
    </xf>
    <xf numFmtId="192" fontId="6" fillId="0" borderId="0" xfId="78" applyNumberFormat="1" applyFont="1" applyAlignment="1">
      <alignment horizontal="center"/>
    </xf>
    <xf numFmtId="0" fontId="24" fillId="17" borderId="1" xfId="78" applyFont="1" applyFill="1" applyBorder="1" applyAlignment="1">
      <alignment horizontal="right"/>
    </xf>
    <xf numFmtId="4" fontId="24" fillId="0" borderId="2" xfId="78" applyNumberFormat="1" applyFont="1" applyBorder="1" applyAlignment="1">
      <alignment horizontal="center" vertical="center"/>
    </xf>
    <xf numFmtId="3" fontId="6" fillId="3" borderId="55" xfId="78" applyNumberFormat="1" applyFont="1" applyFill="1" applyBorder="1" applyAlignment="1">
      <alignment horizontal="center" vertical="center"/>
    </xf>
    <xf numFmtId="190" fontId="45" fillId="0" borderId="0" xfId="78" applyNumberFormat="1" applyFont="1"/>
    <xf numFmtId="0" fontId="7" fillId="0" borderId="56" xfId="78" applyFont="1" applyBorder="1"/>
    <xf numFmtId="0" fontId="7" fillId="0" borderId="57" xfId="78" applyFont="1" applyBorder="1"/>
    <xf numFmtId="190" fontId="38" fillId="0" borderId="0" xfId="78" applyNumberFormat="1" applyFont="1"/>
    <xf numFmtId="4" fontId="28" fillId="0" borderId="0" xfId="78" applyNumberFormat="1" applyFont="1" applyAlignment="1">
      <alignment horizontal="center"/>
    </xf>
    <xf numFmtId="49" fontId="6" fillId="5" borderId="0" xfId="78" applyNumberFormat="1" applyFont="1" applyFill="1" applyAlignment="1">
      <alignment horizontal="left" vertical="center"/>
    </xf>
    <xf numFmtId="0" fontId="6" fillId="5" borderId="0" xfId="78" applyFont="1" applyFill="1" applyAlignment="1">
      <alignment vertical="center"/>
    </xf>
    <xf numFmtId="190" fontId="28" fillId="5" borderId="0" xfId="78" applyNumberFormat="1" applyFont="1" applyFill="1"/>
    <xf numFmtId="4" fontId="28" fillId="5" borderId="0" xfId="78" applyNumberFormat="1" applyFont="1" applyFill="1" applyAlignment="1">
      <alignment horizontal="center"/>
    </xf>
    <xf numFmtId="0" fontId="48" fillId="18" borderId="1" xfId="78" applyFont="1" applyFill="1" applyBorder="1" applyAlignment="1">
      <alignment horizontal="center" vertical="center"/>
    </xf>
    <xf numFmtId="0" fontId="48" fillId="18" borderId="7" xfId="78" applyFont="1" applyFill="1" applyBorder="1" applyAlignment="1">
      <alignment horizontal="center" vertical="center"/>
    </xf>
    <xf numFmtId="0" fontId="3" fillId="0" borderId="38" xfId="78" applyFont="1" applyBorder="1" applyAlignment="1">
      <alignment horizontal="center"/>
    </xf>
    <xf numFmtId="190" fontId="28" fillId="3" borderId="38" xfId="78" applyNumberFormat="1" applyFont="1" applyFill="1" applyBorder="1" applyAlignment="1">
      <alignment horizontal="center"/>
    </xf>
    <xf numFmtId="0" fontId="3" fillId="0" borderId="1" xfId="78" applyFont="1" applyBorder="1" applyAlignment="1">
      <alignment horizontal="center"/>
    </xf>
    <xf numFmtId="190" fontId="28" fillId="3" borderId="1" xfId="78" applyNumberFormat="1" applyFont="1" applyFill="1" applyBorder="1" applyAlignment="1">
      <alignment horizontal="center"/>
    </xf>
    <xf numFmtId="190" fontId="21" fillId="0" borderId="0" xfId="78" applyNumberFormat="1" applyFont="1"/>
    <xf numFmtId="4" fontId="3" fillId="18" borderId="50" xfId="78" applyNumberFormat="1" applyFont="1" applyFill="1" applyBorder="1" applyAlignment="1">
      <alignment horizontal="center" vertical="center" wrapText="1"/>
    </xf>
    <xf numFmtId="3" fontId="45" fillId="0" borderId="7" xfId="0" applyNumberFormat="1" applyFont="1" applyBorder="1" applyAlignment="1">
      <alignment horizontal="center" vertical="center"/>
    </xf>
    <xf numFmtId="1" fontId="45" fillId="4" borderId="40" xfId="78" applyNumberFormat="1" applyFont="1" applyFill="1" applyBorder="1" applyAlignment="1">
      <alignment horizontal="center" vertical="center"/>
    </xf>
    <xf numFmtId="1" fontId="45" fillId="15" borderId="1" xfId="78" applyNumberFormat="1" applyFont="1" applyFill="1" applyBorder="1" applyAlignment="1">
      <alignment horizontal="center"/>
    </xf>
    <xf numFmtId="3" fontId="28" fillId="0" borderId="0" xfId="78" applyNumberFormat="1" applyFont="1"/>
    <xf numFmtId="4" fontId="24" fillId="18" borderId="42" xfId="78" applyNumberFormat="1" applyFont="1" applyFill="1" applyBorder="1" applyAlignment="1">
      <alignment horizontal="center" vertical="center" wrapText="1"/>
    </xf>
    <xf numFmtId="4" fontId="38" fillId="0" borderId="0" xfId="78" applyNumberFormat="1" applyFont="1"/>
    <xf numFmtId="192" fontId="45" fillId="3" borderId="7" xfId="78" applyNumberFormat="1" applyFont="1" applyFill="1" applyBorder="1" applyAlignment="1">
      <alignment horizontal="center" vertical="center"/>
    </xf>
    <xf numFmtId="192" fontId="6" fillId="4" borderId="7" xfId="78" applyNumberFormat="1" applyFont="1" applyFill="1" applyBorder="1" applyAlignment="1">
      <alignment horizontal="center"/>
    </xf>
    <xf numFmtId="190" fontId="3" fillId="0" borderId="0" xfId="78" applyNumberFormat="1" applyFont="1"/>
    <xf numFmtId="190" fontId="28" fillId="3" borderId="37" xfId="78" applyNumberFormat="1" applyFont="1" applyFill="1" applyBorder="1" applyAlignment="1">
      <alignment horizontal="center"/>
    </xf>
    <xf numFmtId="190" fontId="28" fillId="3" borderId="53" xfId="78" applyNumberFormat="1" applyFont="1" applyFill="1" applyBorder="1" applyAlignment="1">
      <alignment horizontal="center"/>
    </xf>
    <xf numFmtId="190" fontId="28" fillId="3" borderId="7" xfId="78" applyNumberFormat="1" applyFont="1" applyFill="1" applyBorder="1" applyAlignment="1">
      <alignment horizontal="center"/>
    </xf>
    <xf numFmtId="0" fontId="3" fillId="0" borderId="0" xfId="78" applyFont="1" applyAlignment="1">
      <alignment horizontal="center"/>
    </xf>
    <xf numFmtId="190" fontId="28" fillId="0" borderId="0" xfId="78" applyNumberFormat="1" applyFont="1" applyAlignment="1">
      <alignment horizontal="center"/>
    </xf>
    <xf numFmtId="49" fontId="49" fillId="17" borderId="0" xfId="78" applyNumberFormat="1" applyFont="1" applyFill="1" applyAlignment="1">
      <alignment horizontal="center" vertical="center"/>
    </xf>
    <xf numFmtId="4" fontId="49" fillId="17" borderId="52" xfId="78" applyNumberFormat="1" applyFont="1" applyFill="1" applyBorder="1" applyAlignment="1">
      <alignment horizontal="left" vertical="center"/>
    </xf>
    <xf numFmtId="190" fontId="28" fillId="17" borderId="0" xfId="78" applyNumberFormat="1" applyFont="1" applyFill="1"/>
    <xf numFmtId="4" fontId="50" fillId="0" borderId="0" xfId="78" applyNumberFormat="1" applyFont="1"/>
    <xf numFmtId="4" fontId="30" fillId="0" borderId="0" xfId="78" applyNumberFormat="1" applyFont="1" applyAlignment="1">
      <alignment horizontal="center" wrapText="1"/>
    </xf>
    <xf numFmtId="0" fontId="28" fillId="0" borderId="38" xfId="78" applyFont="1" applyBorder="1" applyAlignment="1">
      <alignment horizontal="center" vertical="center"/>
    </xf>
    <xf numFmtId="0" fontId="24" fillId="0" borderId="7" xfId="78" applyFont="1" applyBorder="1" applyAlignment="1">
      <alignment horizontal="left" vertical="center"/>
    </xf>
    <xf numFmtId="192" fontId="45" fillId="3" borderId="40" xfId="78" applyNumberFormat="1" applyFont="1" applyFill="1" applyBorder="1" applyAlignment="1">
      <alignment horizontal="center" vertical="center"/>
    </xf>
    <xf numFmtId="9" fontId="28" fillId="0" borderId="0" xfId="78" applyNumberFormat="1" applyFont="1"/>
    <xf numFmtId="0" fontId="29" fillId="0" borderId="7" xfId="78" applyFont="1" applyBorder="1" applyAlignment="1">
      <alignment horizontal="right" vertical="center"/>
    </xf>
    <xf numFmtId="192" fontId="6" fillId="4" borderId="1" xfId="78" applyNumberFormat="1" applyFont="1" applyFill="1" applyBorder="1" applyAlignment="1">
      <alignment horizontal="center" vertical="center"/>
    </xf>
    <xf numFmtId="4" fontId="6" fillId="17" borderId="52" xfId="78" applyNumberFormat="1" applyFont="1" applyFill="1" applyBorder="1" applyAlignment="1">
      <alignment horizontal="left" vertical="center"/>
    </xf>
    <xf numFmtId="4" fontId="6" fillId="17" borderId="52" xfId="78" applyNumberFormat="1" applyFont="1" applyFill="1" applyBorder="1"/>
    <xf numFmtId="4" fontId="29" fillId="17" borderId="52" xfId="78" applyNumberFormat="1" applyFont="1" applyFill="1" applyBorder="1"/>
    <xf numFmtId="0" fontId="48" fillId="10" borderId="40" xfId="78" applyFont="1" applyFill="1" applyBorder="1" applyAlignment="1">
      <alignment horizontal="center" vertical="center"/>
    </xf>
    <xf numFmtId="0" fontId="24" fillId="0" borderId="1" xfId="78" applyFont="1" applyBorder="1" applyAlignment="1">
      <alignment horizontal="left" vertical="center"/>
    </xf>
    <xf numFmtId="49" fontId="3" fillId="0" borderId="1" xfId="78" applyNumberFormat="1" applyFont="1" applyBorder="1" applyAlignment="1">
      <alignment horizontal="center" vertical="center"/>
    </xf>
    <xf numFmtId="1" fontId="45" fillId="3" borderId="1" xfId="78" applyNumberFormat="1" applyFont="1" applyFill="1" applyBorder="1" applyAlignment="1">
      <alignment horizontal="center"/>
    </xf>
    <xf numFmtId="0" fontId="3" fillId="0" borderId="7" xfId="78" applyFont="1" applyBorder="1" applyAlignment="1">
      <alignment horizontal="right" vertical="center"/>
    </xf>
    <xf numFmtId="3" fontId="6" fillId="4" borderId="1" xfId="78" applyNumberFormat="1" applyFont="1" applyFill="1" applyBorder="1" applyAlignment="1">
      <alignment horizontal="center" vertical="center"/>
    </xf>
    <xf numFmtId="10" fontId="6" fillId="4" borderId="1" xfId="78" applyNumberFormat="1" applyFont="1" applyFill="1" applyBorder="1" applyAlignment="1">
      <alignment horizontal="center" vertical="center"/>
    </xf>
    <xf numFmtId="1" fontId="6" fillId="4" borderId="1" xfId="78" applyNumberFormat="1" applyFont="1" applyFill="1" applyBorder="1" applyAlignment="1">
      <alignment horizontal="center" vertical="center"/>
    </xf>
    <xf numFmtId="49" fontId="28" fillId="0" borderId="41" xfId="78" applyNumberFormat="1" applyFont="1" applyBorder="1" applyAlignment="1">
      <alignment horizontal="center" vertical="center"/>
    </xf>
    <xf numFmtId="0" fontId="28" fillId="0" borderId="58" xfId="78" applyFont="1" applyBorder="1" applyAlignment="1">
      <alignment horizontal="center" vertical="center" wrapText="1"/>
    </xf>
    <xf numFmtId="0" fontId="24" fillId="0" borderId="41" xfId="78" applyFont="1" applyBorder="1" applyAlignment="1">
      <alignment horizontal="left" vertical="center"/>
    </xf>
    <xf numFmtId="3" fontId="45" fillId="3" borderId="41" xfId="78" applyNumberFormat="1" applyFont="1" applyFill="1" applyBorder="1" applyAlignment="1">
      <alignment horizontal="center" vertical="center"/>
    </xf>
    <xf numFmtId="0" fontId="7" fillId="0" borderId="59" xfId="78" applyFont="1" applyBorder="1"/>
    <xf numFmtId="0" fontId="3" fillId="0" borderId="42" xfId="78" applyFont="1" applyBorder="1" applyAlignment="1">
      <alignment horizontal="right" vertical="center"/>
    </xf>
    <xf numFmtId="49" fontId="28" fillId="0" borderId="0" xfId="78" applyNumberFormat="1" applyFont="1" applyAlignment="1">
      <alignment horizontal="center" vertical="center"/>
    </xf>
    <xf numFmtId="0" fontId="28" fillId="0" borderId="0" xfId="78" applyFont="1" applyAlignment="1">
      <alignment vertical="center" wrapText="1"/>
    </xf>
    <xf numFmtId="0" fontId="24" fillId="0" borderId="0" xfId="78" applyFont="1" applyAlignment="1">
      <alignment horizontal="left" vertical="center"/>
    </xf>
    <xf numFmtId="3" fontId="45" fillId="0" borderId="0" xfId="78" applyNumberFormat="1" applyFont="1" applyAlignment="1">
      <alignment horizontal="center" vertical="center"/>
    </xf>
    <xf numFmtId="4" fontId="29" fillId="18" borderId="32" xfId="78" applyNumberFormat="1" applyFont="1" applyFill="1" applyBorder="1" applyAlignment="1">
      <alignment horizontal="center" vertical="center" wrapText="1"/>
    </xf>
    <xf numFmtId="10" fontId="6" fillId="4" borderId="32" xfId="78" applyNumberFormat="1" applyFont="1" applyFill="1" applyBorder="1" applyAlignment="1">
      <alignment horizontal="center" vertical="center" wrapText="1"/>
    </xf>
    <xf numFmtId="10" fontId="6" fillId="0" borderId="0" xfId="78" applyNumberFormat="1" applyFont="1" applyAlignment="1">
      <alignment horizontal="center" vertical="center"/>
    </xf>
    <xf numFmtId="0" fontId="7" fillId="0" borderId="60" xfId="78" applyFont="1" applyBorder="1"/>
    <xf numFmtId="0" fontId="48" fillId="0" borderId="0" xfId="78" applyFont="1" applyAlignment="1">
      <alignment horizontal="center" vertical="center"/>
    </xf>
    <xf numFmtId="4" fontId="48" fillId="0" borderId="0" xfId="78" applyNumberFormat="1" applyFont="1" applyAlignment="1">
      <alignment horizontal="center" vertical="center" wrapText="1"/>
    </xf>
    <xf numFmtId="0" fontId="28" fillId="0" borderId="0" xfId="78" applyFont="1" applyAlignment="1">
      <alignment horizontal="center" vertical="center"/>
    </xf>
    <xf numFmtId="49" fontId="3" fillId="0" borderId="0" xfId="78" applyNumberFormat="1" applyFont="1" applyAlignment="1">
      <alignment horizontal="center" vertical="center"/>
    </xf>
    <xf numFmtId="1" fontId="45" fillId="0" borderId="0" xfId="78" applyNumberFormat="1" applyFont="1" applyAlignment="1">
      <alignment horizontal="center"/>
    </xf>
    <xf numFmtId="3" fontId="6" fillId="0" borderId="0" xfId="78" applyNumberFormat="1" applyFont="1" applyAlignment="1">
      <alignment horizontal="center" vertical="center"/>
    </xf>
    <xf numFmtId="0" fontId="24" fillId="18" borderId="58" xfId="78" applyFont="1" applyFill="1" applyBorder="1" applyAlignment="1">
      <alignment horizontal="center" vertical="center"/>
    </xf>
    <xf numFmtId="4" fontId="24" fillId="18" borderId="58" xfId="78" applyNumberFormat="1" applyFont="1" applyFill="1" applyBorder="1" applyAlignment="1">
      <alignment horizontal="center" vertical="center" wrapText="1"/>
    </xf>
    <xf numFmtId="4" fontId="3" fillId="0" borderId="0" xfId="78" applyNumberFormat="1" applyFont="1" applyAlignment="1">
      <alignment horizontal="center" wrapText="1"/>
    </xf>
    <xf numFmtId="49" fontId="28" fillId="0" borderId="38" xfId="78" applyNumberFormat="1" applyFont="1" applyBorder="1" applyAlignment="1">
      <alignment horizontal="center" vertical="center"/>
    </xf>
    <xf numFmtId="0" fontId="28" fillId="0" borderId="61" xfId="78" applyFont="1" applyBorder="1" applyAlignment="1">
      <alignment horizontal="center" vertical="center"/>
    </xf>
    <xf numFmtId="0" fontId="24" fillId="0" borderId="38" xfId="78" applyFont="1" applyBorder="1" applyAlignment="1">
      <alignment horizontal="left" vertical="center" wrapText="1"/>
    </xf>
    <xf numFmtId="3" fontId="45" fillId="3" borderId="40" xfId="78" applyNumberFormat="1" applyFont="1" applyFill="1" applyBorder="1" applyAlignment="1">
      <alignment horizontal="center" vertical="center"/>
    </xf>
    <xf numFmtId="4" fontId="29" fillId="0" borderId="0" xfId="78" applyNumberFormat="1" applyFont="1" applyAlignment="1">
      <alignment horizontal="center" vertical="center" wrapText="1"/>
    </xf>
    <xf numFmtId="10" fontId="6" fillId="0" borderId="0" xfId="78" applyNumberFormat="1" applyFont="1" applyAlignment="1">
      <alignment horizontal="center" vertical="center" wrapText="1"/>
    </xf>
    <xf numFmtId="0" fontId="7" fillId="0" borderId="62" xfId="78" applyFont="1" applyBorder="1"/>
    <xf numFmtId="4" fontId="28" fillId="0" borderId="54" xfId="78" applyNumberFormat="1" applyFont="1" applyBorder="1"/>
    <xf numFmtId="4" fontId="29" fillId="0" borderId="0" xfId="78" applyNumberFormat="1" applyFont="1" applyAlignment="1">
      <alignment horizontal="center" vertical="center"/>
    </xf>
    <xf numFmtId="0" fontId="24" fillId="0" borderId="1" xfId="78" applyFont="1" applyBorder="1" applyAlignment="1">
      <alignment horizontal="left" vertical="center" wrapText="1"/>
    </xf>
    <xf numFmtId="4" fontId="51" fillId="0" borderId="0" xfId="78" applyNumberFormat="1" applyFont="1" applyAlignment="1">
      <alignment horizontal="center" vertical="center" wrapText="1"/>
    </xf>
    <xf numFmtId="3" fontId="3" fillId="0" borderId="0" xfId="78" applyNumberFormat="1" applyFont="1"/>
    <xf numFmtId="1" fontId="45" fillId="0" borderId="0" xfId="78" applyNumberFormat="1" applyFont="1" applyAlignment="1">
      <alignment horizontal="center" vertical="center"/>
    </xf>
    <xf numFmtId="0" fontId="9" fillId="18" borderId="40" xfId="78" applyFont="1" applyFill="1" applyBorder="1" applyAlignment="1">
      <alignment horizontal="center" vertical="center"/>
    </xf>
    <xf numFmtId="4" fontId="9" fillId="18" borderId="40" xfId="78" applyNumberFormat="1" applyFont="1" applyFill="1" applyBorder="1" applyAlignment="1">
      <alignment horizontal="center" vertical="center" wrapText="1"/>
    </xf>
    <xf numFmtId="0" fontId="24" fillId="0" borderId="7" xfId="78" applyFont="1" applyBorder="1" applyAlignment="1">
      <alignment horizontal="left" vertical="center" wrapText="1"/>
    </xf>
    <xf numFmtId="0" fontId="3" fillId="0" borderId="1" xfId="78" applyFont="1" applyBorder="1" applyAlignment="1">
      <alignment horizontal="center" vertical="center"/>
    </xf>
    <xf numFmtId="193" fontId="45" fillId="3" borderId="1" xfId="78" applyNumberFormat="1" applyFont="1" applyFill="1" applyBorder="1" applyAlignment="1">
      <alignment horizontal="center" vertical="center"/>
    </xf>
    <xf numFmtId="193" fontId="45" fillId="0" borderId="0" xfId="78" applyNumberFormat="1" applyFont="1" applyAlignment="1">
      <alignment horizontal="center" vertical="center"/>
    </xf>
    <xf numFmtId="10" fontId="6" fillId="4" borderId="38" xfId="78" applyNumberFormat="1" applyFont="1" applyFill="1" applyBorder="1" applyAlignment="1">
      <alignment horizontal="center" vertical="center"/>
    </xf>
    <xf numFmtId="192" fontId="3" fillId="0" borderId="0" xfId="78" applyNumberFormat="1" applyFont="1" applyAlignment="1">
      <alignment horizontal="center" vertical="center"/>
    </xf>
    <xf numFmtId="4" fontId="28" fillId="0" borderId="50" xfId="78" applyNumberFormat="1" applyFont="1" applyBorder="1" applyAlignment="1">
      <alignment horizontal="center"/>
    </xf>
    <xf numFmtId="4" fontId="3" fillId="4" borderId="42" xfId="78" applyNumberFormat="1" applyFont="1" applyFill="1" applyBorder="1" applyAlignment="1">
      <alignment horizontal="center" vertical="center" wrapText="1"/>
    </xf>
    <xf numFmtId="49" fontId="3" fillId="0" borderId="1" xfId="78" applyNumberFormat="1" applyFont="1" applyBorder="1" applyAlignment="1">
      <alignment horizontal="center"/>
    </xf>
    <xf numFmtId="0" fontId="28" fillId="0" borderId="1" xfId="78" applyFont="1" applyBorder="1"/>
    <xf numFmtId="0" fontId="24" fillId="0" borderId="1" xfId="78" applyFont="1" applyBorder="1"/>
    <xf numFmtId="4" fontId="28" fillId="0" borderId="1" xfId="78" applyNumberFormat="1" applyFont="1" applyBorder="1"/>
    <xf numFmtId="4" fontId="28" fillId="0" borderId="7" xfId="78" applyNumberFormat="1" applyFont="1" applyBorder="1"/>
    <xf numFmtId="4" fontId="3" fillId="4" borderId="7" xfId="78" applyNumberFormat="1" applyFont="1" applyFill="1" applyBorder="1" applyAlignment="1">
      <alignment horizontal="center" vertical="center" wrapText="1"/>
    </xf>
    <xf numFmtId="0" fontId="28" fillId="0" borderId="50" xfId="78" applyFont="1" applyBorder="1" applyAlignment="1">
      <alignment horizontal="center" vertical="center"/>
    </xf>
    <xf numFmtId="0" fontId="4" fillId="19" borderId="1" xfId="78" applyFont="1" applyFill="1" applyBorder="1" applyAlignment="1">
      <alignment horizontal="left" vertical="center"/>
    </xf>
    <xf numFmtId="49" fontId="28" fillId="3" borderId="1" xfId="78" applyNumberFormat="1" applyFont="1" applyFill="1" applyBorder="1" applyAlignment="1">
      <alignment horizontal="center" vertical="center"/>
    </xf>
    <xf numFmtId="4" fontId="6" fillId="17" borderId="0" xfId="78" applyNumberFormat="1" applyFont="1" applyFill="1" applyAlignment="1">
      <alignment horizontal="left" vertical="center"/>
    </xf>
    <xf numFmtId="49" fontId="24" fillId="18" borderId="63" xfId="78" applyNumberFormat="1" applyFont="1" applyFill="1" applyBorder="1" applyAlignment="1">
      <alignment horizontal="center" vertical="center" wrapText="1"/>
    </xf>
    <xf numFmtId="0" fontId="7" fillId="0" borderId="64" xfId="78" applyFont="1" applyBorder="1"/>
    <xf numFmtId="49" fontId="24" fillId="18" borderId="58" xfId="78" applyNumberFormat="1" applyFont="1" applyFill="1" applyBorder="1" applyAlignment="1">
      <alignment horizontal="center" vertical="center" wrapText="1"/>
    </xf>
    <xf numFmtId="4" fontId="24" fillId="18" borderId="65" xfId="78" applyNumberFormat="1" applyFont="1" applyFill="1" applyBorder="1" applyAlignment="1">
      <alignment horizontal="center" vertical="center"/>
    </xf>
    <xf numFmtId="0" fontId="7" fillId="0" borderId="66" xfId="78" applyFont="1" applyBorder="1"/>
    <xf numFmtId="0" fontId="7" fillId="0" borderId="67" xfId="78" applyFont="1" applyBorder="1"/>
    <xf numFmtId="0" fontId="7" fillId="0" borderId="68" xfId="78" applyFont="1" applyBorder="1"/>
    <xf numFmtId="4" fontId="24" fillId="18" borderId="41" xfId="78" applyNumberFormat="1" applyFont="1" applyFill="1" applyBorder="1" applyAlignment="1">
      <alignment horizontal="center" vertical="center"/>
    </xf>
    <xf numFmtId="0" fontId="24" fillId="0" borderId="65" xfId="78" applyFont="1" applyBorder="1" applyAlignment="1">
      <alignment horizontal="left" vertical="center"/>
    </xf>
    <xf numFmtId="10" fontId="45" fillId="19" borderId="41" xfId="78" applyNumberFormat="1" applyFont="1" applyFill="1" applyBorder="1" applyAlignment="1">
      <alignment horizontal="center" vertical="center"/>
    </xf>
    <xf numFmtId="4" fontId="45" fillId="19" borderId="41" xfId="78" applyNumberFormat="1" applyFont="1" applyFill="1" applyBorder="1" applyAlignment="1">
      <alignment horizontal="center" vertical="center"/>
    </xf>
    <xf numFmtId="10" fontId="45" fillId="19" borderId="41" xfId="78" applyNumberFormat="1" applyFont="1" applyFill="1" applyBorder="1" applyAlignment="1">
      <alignment horizontal="center" vertical="center" wrapText="1"/>
    </xf>
    <xf numFmtId="49" fontId="24" fillId="17" borderId="65" xfId="78" applyNumberFormat="1" applyFont="1" applyFill="1" applyBorder="1" applyAlignment="1">
      <alignment horizontal="center" vertical="center"/>
    </xf>
    <xf numFmtId="10" fontId="6" fillId="17" borderId="41" xfId="78" applyNumberFormat="1" applyFont="1" applyFill="1" applyBorder="1" applyAlignment="1">
      <alignment horizontal="center" vertical="center"/>
    </xf>
    <xf numFmtId="4" fontId="6" fillId="17" borderId="41" xfId="78" applyNumberFormat="1" applyFont="1" applyFill="1" applyBorder="1" applyAlignment="1">
      <alignment horizontal="center" vertical="center"/>
    </xf>
    <xf numFmtId="190" fontId="52" fillId="0" borderId="0" xfId="78" applyNumberFormat="1" applyFont="1"/>
    <xf numFmtId="191" fontId="3" fillId="0" borderId="0" xfId="78" applyNumberFormat="1" applyFont="1" applyAlignment="1">
      <alignment horizontal="left"/>
    </xf>
    <xf numFmtId="191" fontId="3" fillId="0" borderId="0" xfId="78" applyNumberFormat="1" applyFont="1"/>
    <xf numFmtId="191" fontId="28" fillId="0" borderId="0" xfId="78" applyNumberFormat="1" applyFont="1"/>
    <xf numFmtId="49" fontId="24" fillId="0" borderId="7" xfId="78" applyNumberFormat="1" applyFont="1" applyBorder="1" applyAlignment="1">
      <alignment horizontal="center" vertical="center"/>
    </xf>
    <xf numFmtId="10" fontId="6" fillId="16" borderId="1" xfId="78" applyNumberFormat="1" applyFont="1" applyFill="1" applyBorder="1" applyAlignment="1">
      <alignment horizontal="center" vertical="center"/>
    </xf>
    <xf numFmtId="4" fontId="6" fillId="16" borderId="1" xfId="78" applyNumberFormat="1" applyFont="1" applyFill="1" applyBorder="1" applyAlignment="1">
      <alignment horizontal="center" vertical="center"/>
    </xf>
    <xf numFmtId="49" fontId="24" fillId="0" borderId="0" xfId="78" applyNumberFormat="1" applyFont="1" applyAlignment="1">
      <alignment horizontal="center" vertical="center"/>
    </xf>
    <xf numFmtId="191" fontId="30" fillId="0" borderId="0" xfId="78" applyNumberFormat="1" applyFont="1" applyAlignment="1">
      <alignment horizontal="left"/>
    </xf>
    <xf numFmtId="191" fontId="30" fillId="0" borderId="0" xfId="78" applyNumberFormat="1" applyFont="1"/>
    <xf numFmtId="191" fontId="6" fillId="17" borderId="0" xfId="78" applyNumberFormat="1" applyFont="1" applyFill="1" applyAlignment="1">
      <alignment vertical="center"/>
    </xf>
    <xf numFmtId="191" fontId="6" fillId="0" borderId="0" xfId="78" applyNumberFormat="1" applyFont="1" applyAlignment="1">
      <alignment vertical="center"/>
    </xf>
    <xf numFmtId="0" fontId="30" fillId="0" borderId="0" xfId="78" applyFont="1" applyAlignment="1">
      <alignment horizontal="left"/>
    </xf>
    <xf numFmtId="4" fontId="30" fillId="0" borderId="0" xfId="78" applyNumberFormat="1" applyFont="1"/>
    <xf numFmtId="49" fontId="6" fillId="0" borderId="0" xfId="78" applyNumberFormat="1" applyFont="1" applyAlignment="1">
      <alignment horizontal="right"/>
    </xf>
    <xf numFmtId="0" fontId="6" fillId="3" borderId="7" xfId="0" applyFont="1" applyFill="1" applyBorder="1" applyAlignment="1">
      <alignment horizontal="center" vertical="center" wrapText="1"/>
    </xf>
    <xf numFmtId="0" fontId="53" fillId="0" borderId="8" xfId="0" applyFont="1" applyBorder="1"/>
    <xf numFmtId="0" fontId="6" fillId="0" borderId="0" xfId="78" applyFont="1" applyAlignment="1">
      <alignment horizontal="center" vertical="center" wrapText="1"/>
    </xf>
    <xf numFmtId="49" fontId="45" fillId="0" borderId="0" xfId="78" applyNumberFormat="1" applyFont="1" applyAlignment="1">
      <alignment horizontal="center"/>
    </xf>
    <xf numFmtId="0" fontId="6" fillId="0" borderId="0" xfId="78" applyFont="1" applyAlignment="1">
      <alignment horizontal="right"/>
    </xf>
    <xf numFmtId="0" fontId="54" fillId="3" borderId="7" xfId="0" applyFont="1" applyFill="1" applyBorder="1" applyAlignment="1">
      <alignment horizontal="center" vertical="center" wrapText="1"/>
    </xf>
    <xf numFmtId="4" fontId="9" fillId="18" borderId="40" xfId="78" applyNumberFormat="1" applyFont="1" applyFill="1" applyBorder="1" applyAlignment="1">
      <alignment horizontal="center" vertical="center"/>
    </xf>
    <xf numFmtId="193" fontId="6" fillId="4" borderId="1" xfId="78" applyNumberFormat="1" applyFont="1" applyFill="1" applyBorder="1" applyAlignment="1">
      <alignment horizontal="center" vertical="center"/>
    </xf>
    <xf numFmtId="193" fontId="6" fillId="0" borderId="0" xfId="78" applyNumberFormat="1" applyFont="1" applyAlignment="1">
      <alignment horizontal="center" vertical="center"/>
    </xf>
    <xf numFmtId="192" fontId="28" fillId="3" borderId="1" xfId="78" applyNumberFormat="1" applyFont="1" applyFill="1" applyBorder="1" applyAlignment="1">
      <alignment horizontal="center" vertical="center"/>
    </xf>
    <xf numFmtId="192" fontId="28" fillId="0" borderId="0" xfId="78" applyNumberFormat="1" applyFont="1"/>
    <xf numFmtId="192" fontId="28" fillId="0" borderId="0" xfId="78" applyNumberFormat="1" applyFont="1" applyAlignment="1">
      <alignment horizontal="center" vertical="center"/>
    </xf>
    <xf numFmtId="4" fontId="3" fillId="4" borderId="37" xfId="78" applyNumberFormat="1" applyFont="1" applyFill="1" applyBorder="1" applyAlignment="1">
      <alignment horizontal="center" vertical="center" wrapText="1"/>
    </xf>
    <xf numFmtId="3" fontId="28" fillId="3" borderId="1" xfId="78" applyNumberFormat="1" applyFont="1" applyFill="1" applyBorder="1" applyAlignment="1">
      <alignment horizontal="center" vertical="center"/>
    </xf>
    <xf numFmtId="4" fontId="32" fillId="0" borderId="0" xfId="78" applyNumberFormat="1" applyFont="1"/>
    <xf numFmtId="190" fontId="32" fillId="0" borderId="0" xfId="78" applyNumberFormat="1" applyFont="1"/>
    <xf numFmtId="0" fontId="55" fillId="0" borderId="0" xfId="68" applyFont="1" applyAlignment="1" applyProtection="1">
      <alignment vertical="center" wrapText="1"/>
      <protection hidden="1"/>
    </xf>
    <xf numFmtId="0" fontId="56" fillId="0" borderId="0" xfId="68" applyFont="1"/>
    <xf numFmtId="0" fontId="7" fillId="0" borderId="0" xfId="68" applyAlignment="1">
      <alignment vertical="center"/>
    </xf>
    <xf numFmtId="0" fontId="7" fillId="0" borderId="0" xfId="68"/>
    <xf numFmtId="0" fontId="57" fillId="0" borderId="0" xfId="77" applyFont="1"/>
    <xf numFmtId="0" fontId="58" fillId="0" borderId="0" xfId="77" applyFont="1" applyAlignment="1">
      <alignment horizontal="center"/>
    </xf>
    <xf numFmtId="0" fontId="59" fillId="2" borderId="0" xfId="77" applyFont="1" applyFill="1" applyAlignment="1">
      <alignment horizontal="right" vertical="center"/>
    </xf>
    <xf numFmtId="1" fontId="59" fillId="3" borderId="32" xfId="77" applyNumberFormat="1" applyFont="1" applyFill="1" applyBorder="1" applyAlignment="1">
      <alignment horizontal="center" vertical="center"/>
    </xf>
    <xf numFmtId="0" fontId="60" fillId="0" borderId="0" xfId="77" applyFont="1" applyAlignment="1">
      <alignment horizontal="center"/>
    </xf>
    <xf numFmtId="0" fontId="59" fillId="0" borderId="0" xfId="77" applyFont="1" applyAlignment="1">
      <alignment horizontal="right" vertical="center"/>
    </xf>
    <xf numFmtId="49" fontId="59" fillId="3" borderId="33" xfId="77" applyNumberFormat="1" applyFont="1" applyFill="1" applyBorder="1" applyAlignment="1">
      <alignment horizontal="center" vertical="center"/>
    </xf>
    <xf numFmtId="0" fontId="57" fillId="0" borderId="0" xfId="77" applyFont="1" applyAlignment="1">
      <alignment horizontal="left" vertical="center" wrapText="1"/>
    </xf>
    <xf numFmtId="0" fontId="61" fillId="0" borderId="0" xfId="77" applyFont="1" applyAlignment="1">
      <alignment vertical="center" wrapText="1"/>
    </xf>
    <xf numFmtId="0" fontId="56" fillId="20" borderId="69" xfId="68" applyFont="1" applyFill="1" applyBorder="1" applyAlignment="1" applyProtection="1">
      <alignment horizontal="center" vertical="center" wrapText="1"/>
      <protection hidden="1"/>
    </xf>
    <xf numFmtId="0" fontId="56" fillId="20" borderId="70" xfId="68" applyFont="1" applyFill="1" applyBorder="1" applyAlignment="1" applyProtection="1">
      <alignment horizontal="center" vertical="center" wrapText="1"/>
      <protection hidden="1"/>
    </xf>
    <xf numFmtId="0" fontId="56" fillId="20" borderId="71" xfId="68" applyFont="1" applyFill="1" applyBorder="1" applyAlignment="1" applyProtection="1">
      <alignment horizontal="center" vertical="center" wrapText="1"/>
      <protection hidden="1"/>
    </xf>
    <xf numFmtId="0" fontId="56" fillId="0" borderId="0" xfId="68" applyFont="1" applyAlignment="1" applyProtection="1">
      <alignment horizontal="center"/>
      <protection hidden="1"/>
    </xf>
    <xf numFmtId="3" fontId="56" fillId="0" borderId="0" xfId="68" applyNumberFormat="1" applyFont="1" applyAlignment="1" applyProtection="1">
      <alignment horizontal="center"/>
      <protection hidden="1"/>
    </xf>
    <xf numFmtId="0" fontId="56" fillId="21" borderId="72" xfId="68" applyFont="1" applyFill="1" applyBorder="1" applyAlignment="1" applyProtection="1">
      <alignment horizontal="center"/>
      <protection hidden="1"/>
    </xf>
    <xf numFmtId="0" fontId="62" fillId="22" borderId="22" xfId="68" applyFont="1" applyFill="1" applyBorder="1" applyAlignment="1" applyProtection="1">
      <alignment horizontal="center" vertical="center" wrapText="1"/>
      <protection hidden="1"/>
    </xf>
    <xf numFmtId="49" fontId="62" fillId="22" borderId="73" xfId="66" applyNumberFormat="1" applyFont="1" applyFill="1" applyBorder="1" applyAlignment="1" applyProtection="1">
      <alignment vertical="center" wrapText="1"/>
    </xf>
    <xf numFmtId="188" fontId="63" fillId="23" borderId="73" xfId="68" applyNumberFormat="1" applyFont="1" applyFill="1" applyBorder="1" applyAlignment="1" applyProtection="1">
      <alignment horizontal="center" vertical="center"/>
      <protection locked="0"/>
    </xf>
    <xf numFmtId="0" fontId="64" fillId="24" borderId="73" xfId="68" applyFont="1" applyFill="1" applyBorder="1" applyAlignment="1" applyProtection="1">
      <alignment horizontal="center" vertical="center"/>
      <protection locked="0"/>
    </xf>
    <xf numFmtId="186" fontId="64" fillId="23" borderId="73" xfId="68" applyNumberFormat="1" applyFont="1" applyFill="1" applyBorder="1" applyAlignment="1" applyProtection="1">
      <alignment horizontal="center" vertical="center"/>
      <protection locked="0"/>
    </xf>
    <xf numFmtId="49" fontId="63" fillId="23" borderId="74" xfId="68" applyNumberFormat="1" applyFont="1" applyFill="1" applyBorder="1" applyAlignment="1" applyProtection="1">
      <alignment horizontal="center" vertical="center"/>
      <protection locked="0"/>
    </xf>
    <xf numFmtId="49" fontId="64" fillId="23" borderId="75" xfId="68" applyNumberFormat="1" applyFont="1" applyFill="1" applyBorder="1" applyAlignment="1" applyProtection="1">
      <alignment horizontal="center" vertical="center"/>
      <protection locked="0"/>
    </xf>
    <xf numFmtId="0" fontId="62" fillId="22" borderId="73" xfId="68" applyFont="1" applyFill="1" applyBorder="1" applyAlignment="1" applyProtection="1">
      <alignment horizontal="left" wrapText="1"/>
      <protection hidden="1"/>
    </xf>
    <xf numFmtId="3" fontId="64" fillId="24" borderId="73" xfId="68" applyNumberFormat="1" applyFont="1" applyFill="1" applyBorder="1" applyAlignment="1" applyProtection="1">
      <alignment horizontal="center" vertical="center"/>
      <protection locked="0"/>
    </xf>
    <xf numFmtId="49" fontId="64" fillId="23" borderId="73" xfId="68" applyNumberFormat="1" applyFont="1" applyFill="1" applyBorder="1" applyAlignment="1" applyProtection="1">
      <alignment horizontal="center" vertical="center"/>
      <protection locked="0"/>
    </xf>
    <xf numFmtId="0" fontId="62" fillId="22" borderId="76" xfId="68" applyFont="1" applyFill="1" applyBorder="1" applyAlignment="1" applyProtection="1">
      <alignment horizontal="left" wrapText="1"/>
      <protection hidden="1"/>
    </xf>
    <xf numFmtId="0" fontId="62" fillId="22" borderId="73" xfId="68" applyFont="1" applyFill="1" applyBorder="1" applyAlignment="1" applyProtection="1">
      <alignment horizontal="left" wrapText="1"/>
      <protection locked="0"/>
    </xf>
    <xf numFmtId="0" fontId="56" fillId="21" borderId="77" xfId="68" applyFont="1" applyFill="1" applyBorder="1" applyAlignment="1" applyProtection="1">
      <alignment horizontal="center" vertical="center"/>
      <protection hidden="1"/>
    </xf>
    <xf numFmtId="0" fontId="56" fillId="21" borderId="78" xfId="68" applyFont="1" applyFill="1" applyBorder="1" applyAlignment="1" applyProtection="1">
      <alignment horizontal="center" vertical="center"/>
      <protection hidden="1"/>
    </xf>
    <xf numFmtId="0" fontId="56" fillId="21" borderId="79" xfId="68" applyFont="1" applyFill="1" applyBorder="1" applyAlignment="1" applyProtection="1">
      <alignment horizontal="center" vertical="center"/>
      <protection hidden="1"/>
    </xf>
    <xf numFmtId="0" fontId="62" fillId="22" borderId="19" xfId="68" applyFont="1" applyFill="1" applyBorder="1" applyAlignment="1" applyProtection="1">
      <alignment horizontal="center" vertical="center"/>
      <protection hidden="1"/>
    </xf>
    <xf numFmtId="49" fontId="62" fillId="22" borderId="80" xfId="66" applyNumberFormat="1" applyFont="1" applyFill="1" applyBorder="1" applyAlignment="1" applyProtection="1">
      <alignment vertical="center" wrapText="1"/>
    </xf>
    <xf numFmtId="188" fontId="64" fillId="23" borderId="81" xfId="68" applyNumberFormat="1" applyFont="1" applyFill="1" applyBorder="1" applyAlignment="1" applyProtection="1">
      <alignment horizontal="center" vertical="center"/>
      <protection locked="0"/>
    </xf>
    <xf numFmtId="0" fontId="64" fillId="24" borderId="81" xfId="68" applyFont="1" applyFill="1" applyBorder="1" applyAlignment="1" applyProtection="1">
      <alignment horizontal="center" vertical="center"/>
      <protection locked="0"/>
    </xf>
    <xf numFmtId="186" fontId="64" fillId="23" borderId="81" xfId="68" applyNumberFormat="1" applyFont="1" applyFill="1" applyBorder="1" applyAlignment="1" applyProtection="1">
      <alignment horizontal="center" vertical="center"/>
      <protection locked="0"/>
    </xf>
    <xf numFmtId="188" fontId="64" fillId="23" borderId="73" xfId="68" applyNumberFormat="1" applyFont="1" applyFill="1" applyBorder="1" applyAlignment="1" applyProtection="1">
      <alignment horizontal="center" vertical="center"/>
      <protection locked="0"/>
    </xf>
    <xf numFmtId="49" fontId="64" fillId="23" borderId="74" xfId="68" applyNumberFormat="1" applyFont="1" applyFill="1" applyBorder="1" applyAlignment="1" applyProtection="1">
      <alignment horizontal="center" vertical="center"/>
      <protection locked="0"/>
    </xf>
    <xf numFmtId="49" fontId="64" fillId="23" borderId="80" xfId="68" applyNumberFormat="1" applyFont="1" applyFill="1" applyBorder="1" applyAlignment="1" applyProtection="1">
      <alignment horizontal="center" vertical="center"/>
      <protection locked="0"/>
    </xf>
    <xf numFmtId="188" fontId="62" fillId="23" borderId="73" xfId="68" applyNumberFormat="1" applyFont="1" applyFill="1" applyBorder="1" applyAlignment="1" applyProtection="1">
      <alignment horizontal="center" vertical="center"/>
      <protection locked="0"/>
    </xf>
    <xf numFmtId="3" fontId="62" fillId="24" borderId="73" xfId="68" applyNumberFormat="1" applyFont="1" applyFill="1" applyBorder="1" applyAlignment="1" applyProtection="1">
      <alignment horizontal="center" vertical="center"/>
      <protection locked="0"/>
    </xf>
    <xf numFmtId="186" fontId="62" fillId="23" borderId="73" xfId="68" applyNumberFormat="1" applyFont="1" applyFill="1" applyBorder="1" applyAlignment="1" applyProtection="1">
      <alignment horizontal="center" vertical="center"/>
      <protection locked="0"/>
    </xf>
    <xf numFmtId="49" fontId="62" fillId="23" borderId="74" xfId="68" applyNumberFormat="1" applyFont="1" applyFill="1" applyBorder="1" applyAlignment="1" applyProtection="1">
      <alignment horizontal="center" vertical="center"/>
      <protection locked="0"/>
    </xf>
    <xf numFmtId="0" fontId="56" fillId="21" borderId="82" xfId="68" applyFont="1" applyFill="1" applyBorder="1" applyAlignment="1" applyProtection="1">
      <alignment horizontal="center" vertical="center"/>
      <protection hidden="1"/>
    </xf>
    <xf numFmtId="0" fontId="62" fillId="22" borderId="83" xfId="68" applyFont="1" applyFill="1" applyBorder="1" applyAlignment="1" applyProtection="1">
      <alignment horizontal="center" vertical="center" wrapText="1"/>
      <protection hidden="1"/>
    </xf>
    <xf numFmtId="49" fontId="62" fillId="22" borderId="74" xfId="66" applyNumberFormat="1" applyFont="1" applyFill="1" applyBorder="1" applyAlignment="1" applyProtection="1">
      <alignment vertical="center" wrapText="1"/>
    </xf>
    <xf numFmtId="188" fontId="64" fillId="23" borderId="74" xfId="68" applyNumberFormat="1" applyFont="1" applyFill="1" applyBorder="1" applyAlignment="1" applyProtection="1">
      <alignment horizontal="center" vertical="center"/>
      <protection locked="0"/>
    </xf>
    <xf numFmtId="0" fontId="64" fillId="24" borderId="74" xfId="68" applyFont="1" applyFill="1" applyBorder="1" applyAlignment="1" applyProtection="1">
      <alignment horizontal="center" vertical="center"/>
      <protection locked="0"/>
    </xf>
    <xf numFmtId="186" fontId="64" fillId="23" borderId="74" xfId="68" applyNumberFormat="1" applyFont="1" applyFill="1" applyBorder="1" applyAlignment="1" applyProtection="1">
      <alignment horizontal="center" vertical="center"/>
      <protection locked="0"/>
    </xf>
    <xf numFmtId="0" fontId="62" fillId="22" borderId="73" xfId="68" applyFont="1" applyFill="1" applyBorder="1" applyAlignment="1" applyProtection="1">
      <alignment horizontal="center" wrapText="1"/>
      <protection hidden="1"/>
    </xf>
    <xf numFmtId="0" fontId="62" fillId="22" borderId="84" xfId="68" applyFont="1" applyFill="1" applyBorder="1" applyAlignment="1" applyProtection="1">
      <alignment horizontal="left" wrapText="1"/>
      <protection hidden="1"/>
    </xf>
    <xf numFmtId="49" fontId="63" fillId="23" borderId="73" xfId="68" applyNumberFormat="1" applyFont="1" applyFill="1" applyBorder="1" applyAlignment="1" applyProtection="1">
      <alignment horizontal="center" vertical="center"/>
      <protection locked="0"/>
    </xf>
    <xf numFmtId="0" fontId="65" fillId="20" borderId="85" xfId="68" applyFont="1" applyFill="1" applyBorder="1" applyAlignment="1" applyProtection="1">
      <alignment horizontal="center"/>
      <protection hidden="1"/>
    </xf>
    <xf numFmtId="3" fontId="66" fillId="20" borderId="86" xfId="68" applyNumberFormat="1" applyFont="1" applyFill="1" applyBorder="1" applyAlignment="1" applyProtection="1">
      <alignment horizontal="center"/>
      <protection hidden="1"/>
    </xf>
    <xf numFmtId="0" fontId="67" fillId="0" borderId="87" xfId="68" applyFont="1" applyBorder="1"/>
    <xf numFmtId="0" fontId="7" fillId="0" borderId="87" xfId="68" applyBorder="1"/>
    <xf numFmtId="0" fontId="7" fillId="0" borderId="88" xfId="68" applyBorder="1"/>
    <xf numFmtId="0" fontId="57" fillId="16" borderId="34" xfId="77" applyFont="1" applyFill="1" applyBorder="1" applyAlignment="1">
      <alignment horizontal="center" vertical="center" wrapText="1"/>
    </xf>
    <xf numFmtId="0" fontId="57" fillId="16" borderId="35" xfId="77" applyFont="1" applyFill="1" applyBorder="1" applyAlignment="1">
      <alignment horizontal="center" vertical="center" wrapText="1"/>
    </xf>
    <xf numFmtId="0" fontId="57" fillId="16" borderId="36" xfId="77" applyFont="1" applyFill="1" applyBorder="1" applyAlignment="1">
      <alignment horizontal="center" vertical="center" wrapText="1"/>
    </xf>
    <xf numFmtId="0" fontId="68" fillId="0" borderId="10" xfId="77" applyFont="1" applyBorder="1"/>
    <xf numFmtId="0" fontId="68" fillId="0" borderId="0" xfId="77" applyFont="1"/>
    <xf numFmtId="0" fontId="68" fillId="0" borderId="89" xfId="77" applyFont="1" applyBorder="1"/>
    <xf numFmtId="0" fontId="57" fillId="25" borderId="90" xfId="0" applyFont="1" applyFill="1" applyBorder="1"/>
    <xf numFmtId="0" fontId="57" fillId="25" borderId="91" xfId="0" applyFont="1" applyFill="1" applyBorder="1"/>
    <xf numFmtId="0" fontId="57" fillId="25" borderId="92" xfId="0" applyFont="1" applyFill="1" applyBorder="1"/>
    <xf numFmtId="0" fontId="57" fillId="25" borderId="93" xfId="0" applyFont="1" applyFill="1" applyBorder="1"/>
    <xf numFmtId="0" fontId="69" fillId="4" borderId="26" xfId="0" applyFont="1" applyFill="1" applyBorder="1" applyAlignment="1">
      <alignment horizontal="center" vertical="center" wrapText="1"/>
    </xf>
    <xf numFmtId="0" fontId="69" fillId="4" borderId="8" xfId="0" applyFont="1" applyFill="1" applyBorder="1" applyAlignment="1">
      <alignment horizontal="left" wrapText="1"/>
    </xf>
    <xf numFmtId="188" fontId="69" fillId="3" borderId="1" xfId="0" applyNumberFormat="1" applyFont="1" applyFill="1" applyBorder="1" applyAlignment="1">
      <alignment horizontal="center" vertical="center"/>
    </xf>
    <xf numFmtId="0" fontId="69" fillId="3" borderId="1" xfId="0" applyFont="1" applyFill="1" applyBorder="1" applyAlignment="1">
      <alignment horizontal="center" vertical="center"/>
    </xf>
    <xf numFmtId="186" fontId="69" fillId="3" borderId="1" xfId="0" applyNumberFormat="1" applyFont="1" applyFill="1" applyBorder="1" applyAlignment="1">
      <alignment horizontal="center" vertical="center"/>
    </xf>
    <xf numFmtId="49" fontId="69" fillId="3" borderId="38" xfId="0" applyNumberFormat="1" applyFont="1" applyFill="1" applyBorder="1" applyAlignment="1">
      <alignment horizontal="center" vertical="center"/>
    </xf>
    <xf numFmtId="49" fontId="69" fillId="3" borderId="94" xfId="0" applyNumberFormat="1" applyFont="1" applyFill="1" applyBorder="1" applyAlignment="1">
      <alignment horizontal="center" vertical="center"/>
    </xf>
    <xf numFmtId="3" fontId="69" fillId="3" borderId="1" xfId="0" applyNumberFormat="1" applyFont="1" applyFill="1" applyBorder="1" applyAlignment="1">
      <alignment horizontal="center" vertical="center"/>
    </xf>
    <xf numFmtId="0" fontId="68" fillId="0" borderId="0" xfId="0" applyFont="1"/>
    <xf numFmtId="0" fontId="69" fillId="4" borderId="53" xfId="0" applyFont="1" applyFill="1" applyBorder="1" applyAlignment="1">
      <alignment horizontal="left" wrapText="1"/>
    </xf>
    <xf numFmtId="0" fontId="69" fillId="4" borderId="39" xfId="0" applyFont="1" applyFill="1" applyBorder="1" applyAlignment="1">
      <alignment horizontal="left" wrapText="1"/>
    </xf>
    <xf numFmtId="0" fontId="70" fillId="16" borderId="4" xfId="77" applyFont="1" applyFill="1" applyBorder="1" applyAlignment="1">
      <alignment horizontal="center" vertical="center"/>
    </xf>
    <xf numFmtId="0" fontId="71" fillId="0" borderId="5" xfId="77" applyFont="1" applyBorder="1"/>
    <xf numFmtId="0" fontId="71" fillId="0" borderId="95" xfId="77" applyFont="1" applyBorder="1"/>
    <xf numFmtId="3" fontId="72" fillId="16" borderId="96" xfId="77" applyNumberFormat="1" applyFont="1" applyFill="1" applyBorder="1" applyAlignment="1">
      <alignment horizontal="center"/>
    </xf>
    <xf numFmtId="0" fontId="70" fillId="16" borderId="25" xfId="77" applyFont="1" applyFill="1" applyBorder="1" applyAlignment="1">
      <alignment vertical="center"/>
    </xf>
    <xf numFmtId="0" fontId="70" fillId="16" borderId="9" xfId="77" applyFont="1" applyFill="1" applyBorder="1" applyAlignment="1">
      <alignment vertical="center"/>
    </xf>
    <xf numFmtId="0" fontId="70" fillId="16" borderId="8" xfId="77" applyFont="1" applyFill="1" applyBorder="1" applyAlignment="1">
      <alignment vertical="center"/>
    </xf>
    <xf numFmtId="3" fontId="70" fillId="16" borderId="27" xfId="77" applyNumberFormat="1" applyFont="1" applyFill="1" applyBorder="1" applyAlignment="1">
      <alignment horizontal="center"/>
    </xf>
    <xf numFmtId="186" fontId="73" fillId="0" borderId="0" xfId="77" applyNumberFormat="1" applyFont="1" applyAlignment="1">
      <alignment horizontal="center" vertical="center"/>
    </xf>
    <xf numFmtId="49" fontId="73" fillId="0" borderId="0" xfId="77" applyNumberFormat="1" applyFont="1" applyAlignment="1">
      <alignment horizontal="center" vertical="center"/>
    </xf>
    <xf numFmtId="0" fontId="70" fillId="16" borderId="97" xfId="77" applyFont="1" applyFill="1" applyBorder="1" applyAlignment="1">
      <alignment horizontal="center" vertical="center"/>
    </xf>
    <xf numFmtId="0" fontId="71" fillId="0" borderId="12" xfId="77" applyFont="1" applyBorder="1"/>
    <xf numFmtId="0" fontId="71" fillId="0" borderId="13" xfId="77" applyFont="1" applyBorder="1"/>
    <xf numFmtId="3" fontId="70" fillId="16" borderId="31" xfId="77" applyNumberFormat="1" applyFont="1" applyFill="1" applyBorder="1" applyAlignment="1">
      <alignment horizontal="center"/>
    </xf>
    <xf numFmtId="0" fontId="74" fillId="0" borderId="0" xfId="77" applyFont="1"/>
    <xf numFmtId="0" fontId="75" fillId="16" borderId="90" xfId="77" applyFont="1" applyFill="1" applyBorder="1" applyAlignment="1">
      <alignment horizontal="center" vertical="center"/>
    </xf>
    <xf numFmtId="0" fontId="71" fillId="0" borderId="92" xfId="77" applyFont="1" applyBorder="1"/>
    <xf numFmtId="0" fontId="71" fillId="0" borderId="98" xfId="77" applyFont="1" applyBorder="1"/>
    <xf numFmtId="3" fontId="76" fillId="16" borderId="36" xfId="77" applyNumberFormat="1" applyFont="1" applyFill="1" applyBorder="1" applyAlignment="1">
      <alignment horizontal="center"/>
    </xf>
    <xf numFmtId="0" fontId="77" fillId="0" borderId="0" xfId="77" applyFont="1"/>
    <xf numFmtId="0" fontId="78" fillId="0" borderId="0" xfId="77" applyFont="1"/>
    <xf numFmtId="0" fontId="57" fillId="2" borderId="0" xfId="77" applyFont="1" applyFill="1" applyAlignment="1">
      <alignment horizontal="center"/>
    </xf>
    <xf numFmtId="0" fontId="71" fillId="0" borderId="0" xfId="77" applyFont="1"/>
    <xf numFmtId="0" fontId="57" fillId="2" borderId="0" xfId="77" applyFont="1" applyFill="1" applyAlignment="1">
      <alignment horizontal="right" vertical="center"/>
    </xf>
    <xf numFmtId="0" fontId="56" fillId="23" borderId="73" xfId="68" applyFont="1" applyFill="1" applyBorder="1" applyAlignment="1" applyProtection="1">
      <alignment horizontal="center" vertical="center" wrapText="1"/>
      <protection locked="0"/>
    </xf>
    <xf numFmtId="0" fontId="70" fillId="2" borderId="0" xfId="77" applyFont="1" applyFill="1" applyAlignment="1">
      <alignment horizontal="center"/>
    </xf>
    <xf numFmtId="0" fontId="69" fillId="2" borderId="0" xfId="77" applyFont="1" applyFill="1" applyAlignment="1">
      <alignment horizontal="center"/>
    </xf>
    <xf numFmtId="0" fontId="75" fillId="0" borderId="0" xfId="77" applyFont="1" applyAlignment="1">
      <alignment horizontal="center" vertical="center" wrapText="1"/>
    </xf>
    <xf numFmtId="0" fontId="79" fillId="23" borderId="73" xfId="6" applyNumberFormat="1" applyFill="1" applyBorder="1" applyAlignment="1" applyProtection="1">
      <alignment horizontal="center" vertical="center" wrapText="1"/>
      <protection locked="0"/>
    </xf>
    <xf numFmtId="0" fontId="80" fillId="0" borderId="0" xfId="57" applyFont="1" applyAlignment="1">
      <alignment horizontal="center" vertical="center"/>
    </xf>
    <xf numFmtId="0" fontId="80" fillId="0" borderId="0" xfId="57" applyFont="1" applyAlignment="1">
      <alignment vertical="center"/>
    </xf>
    <xf numFmtId="0" fontId="81" fillId="0" borderId="0" xfId="57" applyFont="1" applyAlignment="1">
      <alignment vertical="center"/>
    </xf>
    <xf numFmtId="0" fontId="80" fillId="0" borderId="0" xfId="57" applyFont="1"/>
    <xf numFmtId="0" fontId="82" fillId="0" borderId="0" xfId="68" applyFont="1" applyBorder="1" applyAlignment="1" applyProtection="1">
      <alignment horizontal="center"/>
      <protection hidden="1"/>
    </xf>
    <xf numFmtId="0" fontId="83" fillId="26" borderId="0" xfId="68" applyFont="1" applyFill="1" applyAlignment="1" applyProtection="1">
      <alignment horizontal="right" vertical="center"/>
      <protection hidden="1"/>
    </xf>
    <xf numFmtId="1" fontId="83" fillId="23" borderId="99" xfId="68" applyNumberFormat="1" applyFont="1" applyFill="1" applyBorder="1" applyAlignment="1" applyProtection="1">
      <alignment horizontal="center" vertical="center"/>
      <protection locked="0"/>
    </xf>
    <xf numFmtId="0" fontId="84" fillId="0" borderId="0" xfId="68" applyFont="1" applyBorder="1" applyAlignment="1" applyProtection="1">
      <alignment horizontal="center"/>
      <protection hidden="1"/>
    </xf>
    <xf numFmtId="0" fontId="83" fillId="0" borderId="0" xfId="68" applyFont="1" applyAlignment="1" applyProtection="1">
      <alignment horizontal="right" vertical="center"/>
      <protection hidden="1"/>
    </xf>
    <xf numFmtId="49" fontId="83" fillId="23" borderId="72" xfId="68" applyNumberFormat="1" applyFont="1" applyFill="1" applyBorder="1" applyAlignment="1" applyProtection="1">
      <alignment horizontal="center" vertical="center"/>
      <protection locked="0"/>
    </xf>
    <xf numFmtId="3" fontId="85" fillId="26" borderId="72" xfId="68" applyNumberFormat="1" applyFont="1" applyFill="1" applyBorder="1" applyAlignment="1" applyProtection="1">
      <alignment horizontal="center" vertical="center"/>
      <protection hidden="1"/>
    </xf>
    <xf numFmtId="0" fontId="86" fillId="26" borderId="100" xfId="57" applyFont="1" applyFill="1" applyBorder="1" applyAlignment="1">
      <alignment horizontal="center" vertical="center"/>
    </xf>
    <xf numFmtId="0" fontId="87" fillId="27" borderId="101" xfId="57" applyFont="1" applyFill="1" applyBorder="1" applyAlignment="1">
      <alignment horizontal="center" vertical="center" wrapText="1"/>
    </xf>
    <xf numFmtId="0" fontId="87" fillId="27" borderId="74" xfId="57" applyFont="1" applyFill="1" applyBorder="1" applyAlignment="1">
      <alignment horizontal="center" vertical="center" wrapText="1"/>
    </xf>
    <xf numFmtId="0" fontId="87" fillId="27" borderId="75" xfId="57" applyFont="1" applyFill="1" applyBorder="1" applyAlignment="1">
      <alignment horizontal="center" vertical="center" wrapText="1"/>
    </xf>
    <xf numFmtId="0" fontId="88" fillId="26" borderId="102" xfId="68" applyFont="1" applyFill="1" applyBorder="1" applyAlignment="1">
      <alignment horizontal="center" vertical="center" wrapText="1"/>
    </xf>
    <xf numFmtId="194" fontId="89" fillId="26" borderId="103" xfId="57" applyNumberFormat="1" applyFont="1" applyFill="1" applyBorder="1" applyAlignment="1" applyProtection="1">
      <alignment horizontal="center" vertical="center"/>
      <protection locked="0"/>
    </xf>
    <xf numFmtId="58" fontId="90" fillId="26" borderId="103" xfId="57" applyNumberFormat="1" applyFont="1" applyFill="1" applyBorder="1" applyAlignment="1" applyProtection="1">
      <alignment horizontal="center" vertical="center"/>
      <protection locked="0"/>
    </xf>
    <xf numFmtId="49" fontId="90" fillId="26" borderId="103" xfId="57" applyNumberFormat="1" applyFont="1" applyFill="1" applyBorder="1" applyAlignment="1" applyProtection="1">
      <alignment horizontal="center" vertical="center"/>
      <protection locked="0"/>
    </xf>
    <xf numFmtId="188" fontId="0" fillId="26" borderId="103" xfId="57" applyNumberFormat="1" applyFont="1" applyFill="1" applyBorder="1" applyAlignment="1" applyProtection="1">
      <alignment horizontal="center" vertical="center"/>
      <protection locked="0"/>
    </xf>
    <xf numFmtId="0" fontId="0" fillId="26" borderId="103" xfId="57" applyFont="1" applyFill="1" applyBorder="1" applyAlignment="1" applyProtection="1">
      <alignment horizontal="center" vertical="center"/>
      <protection locked="0"/>
    </xf>
    <xf numFmtId="0" fontId="91" fillId="26" borderId="104" xfId="57" applyFont="1" applyFill="1" applyBorder="1" applyAlignment="1" applyProtection="1">
      <alignment horizontal="center" vertical="center"/>
      <protection locked="0"/>
    </xf>
    <xf numFmtId="0" fontId="88" fillId="26" borderId="24" xfId="68" applyFont="1" applyFill="1" applyBorder="1" applyAlignment="1">
      <alignment horizontal="center" vertical="center" wrapText="1"/>
    </xf>
    <xf numFmtId="194" fontId="89" fillId="26" borderId="73" xfId="57" applyNumberFormat="1" applyFont="1" applyFill="1" applyBorder="1" applyAlignment="1" applyProtection="1">
      <alignment horizontal="center" vertical="center"/>
      <protection locked="0"/>
    </xf>
    <xf numFmtId="58" fontId="90" fillId="26" borderId="73" xfId="57" applyNumberFormat="1" applyFont="1" applyFill="1" applyBorder="1" applyAlignment="1" applyProtection="1">
      <alignment horizontal="center" vertical="center"/>
      <protection locked="0"/>
    </xf>
    <xf numFmtId="49" fontId="90" fillId="26" borderId="73" xfId="57" applyNumberFormat="1" applyFont="1" applyFill="1" applyBorder="1" applyAlignment="1" applyProtection="1">
      <alignment horizontal="center" vertical="center"/>
      <protection locked="0"/>
    </xf>
    <xf numFmtId="188" fontId="0" fillId="26" borderId="73" xfId="57" applyNumberFormat="1" applyFont="1" applyFill="1" applyBorder="1" applyAlignment="1" applyProtection="1">
      <alignment horizontal="center" vertical="center"/>
      <protection locked="0"/>
    </xf>
    <xf numFmtId="0" fontId="0" fillId="26" borderId="73" xfId="57" applyFont="1" applyFill="1" applyBorder="1" applyAlignment="1" applyProtection="1">
      <alignment horizontal="center" vertical="center"/>
      <protection locked="0"/>
    </xf>
    <xf numFmtId="0" fontId="91" fillId="26" borderId="105" xfId="57" applyFont="1" applyFill="1" applyBorder="1" applyAlignment="1" applyProtection="1">
      <alignment horizontal="center" vertical="center"/>
      <protection locked="0"/>
    </xf>
    <xf numFmtId="1" fontId="81" fillId="26" borderId="73" xfId="57" applyNumberFormat="1" applyFont="1" applyFill="1" applyBorder="1" applyAlignment="1" applyProtection="1">
      <alignment horizontal="center" vertical="center"/>
      <protection locked="0"/>
    </xf>
    <xf numFmtId="188" fontId="81" fillId="26" borderId="73" xfId="57" applyNumberFormat="1" applyFont="1" applyFill="1" applyBorder="1" applyAlignment="1" applyProtection="1">
      <alignment horizontal="center" vertical="center"/>
      <protection locked="0"/>
    </xf>
    <xf numFmtId="0" fontId="92" fillId="0" borderId="73" xfId="68" applyFont="1" applyBorder="1" applyAlignment="1">
      <alignment horizontal="center"/>
    </xf>
    <xf numFmtId="58" fontId="7" fillId="0" borderId="73" xfId="68" applyNumberFormat="1" applyBorder="1" applyAlignment="1">
      <alignment horizontal="center"/>
    </xf>
    <xf numFmtId="1" fontId="81" fillId="26" borderId="106" xfId="57" applyNumberFormat="1" applyFont="1" applyFill="1" applyBorder="1" applyAlignment="1" applyProtection="1">
      <alignment horizontal="center" vertical="center"/>
      <protection locked="0"/>
    </xf>
    <xf numFmtId="188" fontId="81" fillId="26" borderId="106" xfId="57" applyNumberFormat="1" applyFont="1" applyFill="1" applyBorder="1" applyAlignment="1" applyProtection="1">
      <alignment horizontal="center" vertical="center"/>
      <protection locked="0"/>
    </xf>
    <xf numFmtId="0" fontId="0" fillId="26" borderId="106" xfId="57" applyFont="1" applyFill="1" applyBorder="1" applyAlignment="1" applyProtection="1">
      <alignment horizontal="center" vertical="center"/>
      <protection locked="0"/>
    </xf>
    <xf numFmtId="58" fontId="90" fillId="26" borderId="106" xfId="57" applyNumberFormat="1" applyFont="1" applyFill="1" applyBorder="1" applyAlignment="1" applyProtection="1">
      <alignment horizontal="center" vertical="center"/>
      <protection locked="0"/>
    </xf>
    <xf numFmtId="194" fontId="89" fillId="26" borderId="106" xfId="57" applyNumberFormat="1" applyFont="1" applyFill="1" applyBorder="1" applyAlignment="1" applyProtection="1">
      <alignment horizontal="center" vertical="center"/>
      <protection locked="0"/>
    </xf>
    <xf numFmtId="0" fontId="88" fillId="26" borderId="107" xfId="68" applyFont="1" applyFill="1" applyBorder="1" applyAlignment="1">
      <alignment horizontal="center" vertical="center" wrapText="1"/>
    </xf>
    <xf numFmtId="194" fontId="89" fillId="26" borderId="108" xfId="57" applyNumberFormat="1" applyFont="1" applyFill="1" applyBorder="1" applyAlignment="1" applyProtection="1">
      <alignment horizontal="center" vertical="center"/>
      <protection locked="0"/>
    </xf>
    <xf numFmtId="58" fontId="90" fillId="26" borderId="108" xfId="57" applyNumberFormat="1" applyFont="1" applyFill="1" applyBorder="1" applyAlignment="1" applyProtection="1">
      <alignment horizontal="center" vertical="center"/>
      <protection locked="0"/>
    </xf>
    <xf numFmtId="1" fontId="81" fillId="26" borderId="108" xfId="57" applyNumberFormat="1" applyFont="1" applyFill="1" applyBorder="1" applyAlignment="1" applyProtection="1">
      <alignment horizontal="center" vertical="center"/>
      <protection locked="0"/>
    </xf>
    <xf numFmtId="188" fontId="81" fillId="26" borderId="108" xfId="57" applyNumberFormat="1" applyFont="1" applyFill="1" applyBorder="1" applyAlignment="1" applyProtection="1">
      <alignment horizontal="center" vertical="center"/>
      <protection locked="0"/>
    </xf>
    <xf numFmtId="0" fontId="0" fillId="26" borderId="108" xfId="57" applyFont="1" applyFill="1" applyBorder="1" applyAlignment="1" applyProtection="1">
      <alignment horizontal="center" vertical="center"/>
      <protection locked="0"/>
    </xf>
    <xf numFmtId="0" fontId="91" fillId="26" borderId="109" xfId="57" applyFont="1" applyFill="1" applyBorder="1" applyAlignment="1" applyProtection="1">
      <alignment horizontal="center" vertical="center"/>
      <protection locked="0"/>
    </xf>
    <xf numFmtId="0" fontId="80" fillId="0" borderId="0" xfId="57" applyFont="1" applyBorder="1" applyAlignment="1">
      <alignment vertical="center"/>
    </xf>
    <xf numFmtId="0" fontId="80" fillId="26" borderId="0" xfId="57" applyFont="1" applyFill="1" applyBorder="1" applyAlignment="1">
      <alignment vertical="center"/>
    </xf>
    <xf numFmtId="0" fontId="87" fillId="27" borderId="110" xfId="57" applyFont="1" applyFill="1" applyBorder="1" applyAlignment="1">
      <alignment horizontal="center" vertical="center" wrapText="1"/>
    </xf>
    <xf numFmtId="0" fontId="87" fillId="27" borderId="111" xfId="57" applyFont="1" applyFill="1" applyBorder="1" applyAlignment="1">
      <alignment horizontal="center" vertical="center" wrapText="1"/>
    </xf>
    <xf numFmtId="0" fontId="87" fillId="27" borderId="112" xfId="57" applyFont="1" applyFill="1" applyBorder="1" applyAlignment="1">
      <alignment horizontal="center" vertical="center" wrapText="1"/>
    </xf>
    <xf numFmtId="0" fontId="88" fillId="26" borderId="102" xfId="73" applyFont="1" applyFill="1" applyBorder="1" applyAlignment="1">
      <alignment horizontal="center" vertical="center" wrapText="1"/>
    </xf>
    <xf numFmtId="0" fontId="92" fillId="26" borderId="103" xfId="80" applyFont="1" applyFill="1" applyBorder="1" applyAlignment="1">
      <alignment horizontal="left" vertical="center" wrapText="1"/>
    </xf>
    <xf numFmtId="0" fontId="93" fillId="26" borderId="103" xfId="80" applyFont="1" applyFill="1" applyBorder="1" applyAlignment="1">
      <alignment horizontal="center" vertical="center" wrapText="1"/>
    </xf>
    <xf numFmtId="188" fontId="91" fillId="26" borderId="103" xfId="57" applyNumberFormat="1" applyFont="1" applyFill="1" applyBorder="1" applyAlignment="1" applyProtection="1">
      <alignment horizontal="center" vertical="center"/>
      <protection locked="0"/>
    </xf>
    <xf numFmtId="0" fontId="88" fillId="26" borderId="24" xfId="73" applyFont="1" applyFill="1" applyBorder="1" applyAlignment="1">
      <alignment horizontal="center" vertical="center" wrapText="1"/>
    </xf>
    <xf numFmtId="0" fontId="92" fillId="26" borderId="73" xfId="80" applyFont="1" applyFill="1" applyBorder="1" applyAlignment="1">
      <alignment horizontal="left" vertical="center" wrapText="1"/>
    </xf>
    <xf numFmtId="0" fontId="93" fillId="26" borderId="73" xfId="80" applyFont="1" applyFill="1" applyBorder="1" applyAlignment="1">
      <alignment horizontal="center" vertical="center" wrapText="1"/>
    </xf>
    <xf numFmtId="0" fontId="93" fillId="26" borderId="73" xfId="54" applyFont="1" applyFill="1" applyBorder="1" applyAlignment="1">
      <alignment horizontal="center" vertical="center" wrapText="1"/>
    </xf>
    <xf numFmtId="188" fontId="91" fillId="26" borderId="73" xfId="57" applyNumberFormat="1" applyFont="1" applyFill="1" applyBorder="1" applyAlignment="1" applyProtection="1">
      <alignment horizontal="center" vertical="center"/>
      <protection locked="0"/>
    </xf>
    <xf numFmtId="0" fontId="92" fillId="26" borderId="73" xfId="54" applyFont="1" applyFill="1" applyBorder="1" applyAlignment="1">
      <alignment horizontal="left" vertical="center" wrapText="1"/>
    </xf>
    <xf numFmtId="188" fontId="91" fillId="0" borderId="73" xfId="57" applyNumberFormat="1" applyFont="1" applyFill="1" applyBorder="1" applyAlignment="1" applyProtection="1">
      <alignment horizontal="center" vertical="center"/>
      <protection locked="0"/>
    </xf>
    <xf numFmtId="0" fontId="91" fillId="0" borderId="105" xfId="57" applyFont="1" applyFill="1" applyBorder="1" applyAlignment="1" applyProtection="1">
      <alignment horizontal="center" vertical="center"/>
      <protection locked="0"/>
    </xf>
    <xf numFmtId="1" fontId="92" fillId="26" borderId="73" xfId="80" applyNumberFormat="1" applyFont="1" applyFill="1" applyBorder="1" applyAlignment="1">
      <alignment horizontal="left" vertical="center" wrapText="1"/>
    </xf>
    <xf numFmtId="49" fontId="93" fillId="26" borderId="73" xfId="54" applyNumberFormat="1" applyFont="1" applyFill="1" applyBorder="1" applyAlignment="1">
      <alignment horizontal="center" vertical="center" wrapText="1"/>
    </xf>
    <xf numFmtId="0" fontId="80" fillId="26" borderId="0" xfId="57" applyFont="1" applyFill="1" applyAlignment="1">
      <alignment horizontal="center" vertical="center"/>
    </xf>
    <xf numFmtId="0" fontId="80" fillId="26" borderId="0" xfId="57" applyFont="1" applyFill="1" applyAlignment="1">
      <alignment vertical="center"/>
    </xf>
    <xf numFmtId="0" fontId="81" fillId="26" borderId="0" xfId="57" applyFont="1" applyFill="1" applyAlignment="1">
      <alignment vertical="center"/>
    </xf>
    <xf numFmtId="0" fontId="88" fillId="26" borderId="107" xfId="73" applyFont="1" applyFill="1" applyBorder="1" applyAlignment="1">
      <alignment horizontal="center" vertical="center" wrapText="1"/>
    </xf>
    <xf numFmtId="0" fontId="92" fillId="26" borderId="108" xfId="80" applyFont="1" applyFill="1" applyBorder="1" applyAlignment="1">
      <alignment horizontal="left" vertical="center" wrapText="1"/>
    </xf>
    <xf numFmtId="0" fontId="93" fillId="26" borderId="108" xfId="80" applyFont="1" applyFill="1" applyBorder="1" applyAlignment="1">
      <alignment horizontal="center" vertical="center" wrapText="1"/>
    </xf>
    <xf numFmtId="49" fontId="90" fillId="26" borderId="108" xfId="57" applyNumberFormat="1" applyFont="1" applyFill="1" applyBorder="1" applyAlignment="1" applyProtection="1">
      <alignment horizontal="center" vertical="center"/>
      <protection locked="0"/>
    </xf>
    <xf numFmtId="0" fontId="93" fillId="26" borderId="108" xfId="54" applyFont="1" applyFill="1" applyBorder="1" applyAlignment="1">
      <alignment horizontal="center" vertical="center" wrapText="1"/>
    </xf>
    <xf numFmtId="188" fontId="91" fillId="26" borderId="108" xfId="57" applyNumberFormat="1" applyFont="1" applyFill="1" applyBorder="1" applyAlignment="1" applyProtection="1">
      <alignment horizontal="center" vertical="center"/>
      <protection locked="0"/>
    </xf>
    <xf numFmtId="181" fontId="94" fillId="26" borderId="0" xfId="66" applyFont="1" applyFill="1" applyBorder="1" applyAlignment="1" applyProtection="1">
      <alignment vertical="center"/>
    </xf>
    <xf numFmtId="182" fontId="56" fillId="26" borderId="0" xfId="87" applyFont="1" applyFill="1" applyBorder="1" applyAlignment="1" applyProtection="1">
      <alignment horizontal="center" vertical="center"/>
    </xf>
    <xf numFmtId="0" fontId="95" fillId="26" borderId="0" xfId="68" applyFont="1" applyFill="1" applyBorder="1" applyAlignment="1">
      <alignment horizontal="left" vertical="center"/>
    </xf>
    <xf numFmtId="49" fontId="56" fillId="26" borderId="0" xfId="66" applyNumberFormat="1" applyFont="1" applyFill="1" applyBorder="1" applyAlignment="1" applyProtection="1">
      <alignment horizontal="right" vertical="center"/>
    </xf>
    <xf numFmtId="0" fontId="56" fillId="23" borderId="16" xfId="68" applyFont="1" applyFill="1" applyBorder="1" applyAlignment="1" applyProtection="1">
      <alignment horizontal="center" vertical="center" wrapText="1"/>
      <protection locked="0"/>
    </xf>
    <xf numFmtId="49" fontId="62" fillId="26" borderId="0" xfId="66" applyNumberFormat="1" applyFont="1" applyFill="1" applyBorder="1" applyAlignment="1" applyProtection="1">
      <alignment horizontal="center" vertical="center"/>
    </xf>
    <xf numFmtId="0" fontId="56" fillId="26" borderId="0" xfId="68" applyFont="1" applyFill="1" applyBorder="1" applyAlignment="1">
      <alignment horizontal="right" vertical="center"/>
    </xf>
    <xf numFmtId="0" fontId="56" fillId="23" borderId="19" xfId="68" applyFont="1" applyFill="1" applyBorder="1" applyAlignment="1" applyProtection="1">
      <alignment horizontal="center" vertical="center" wrapText="1"/>
      <protection locked="0"/>
    </xf>
    <xf numFmtId="0" fontId="56" fillId="26" borderId="0" xfId="68" applyFont="1" applyFill="1" applyAlignment="1">
      <alignment horizontal="right" vertical="center"/>
    </xf>
    <xf numFmtId="0" fontId="79" fillId="23" borderId="113" xfId="6" applyNumberFormat="1" applyFont="1" applyFill="1" applyBorder="1" applyAlignment="1" applyProtection="1">
      <alignment horizontal="center" vertical="center" wrapText="1"/>
      <protection locked="0"/>
    </xf>
    <xf numFmtId="0" fontId="80" fillId="0" borderId="0" xfId="57" applyFont="1" applyAlignment="1">
      <alignment wrapText="1"/>
    </xf>
    <xf numFmtId="0" fontId="7" fillId="0" borderId="0" xfId="68" applyAlignment="1">
      <alignment horizontal="center" vertical="center" wrapText="1"/>
    </xf>
    <xf numFmtId="0" fontId="7" fillId="26" borderId="0" xfId="68" applyFill="1" applyAlignment="1">
      <alignment horizontal="center" vertical="center"/>
    </xf>
    <xf numFmtId="0" fontId="7" fillId="0" borderId="0" xfId="68" applyAlignment="1">
      <alignment horizontal="center" vertical="center"/>
    </xf>
    <xf numFmtId="0" fontId="90" fillId="0" borderId="0" xfId="68" applyFont="1" applyAlignment="1">
      <alignment horizontal="center" vertical="center"/>
    </xf>
    <xf numFmtId="188" fontId="80" fillId="0" borderId="0" xfId="57" applyNumberFormat="1" applyFont="1"/>
    <xf numFmtId="0" fontId="82" fillId="0" borderId="0" xfId="68" applyFont="1" applyAlignment="1" applyProtection="1">
      <alignment horizontal="center"/>
      <protection hidden="1"/>
    </xf>
    <xf numFmtId="0" fontId="84" fillId="0" borderId="0" xfId="68" applyFont="1" applyAlignment="1" applyProtection="1">
      <alignment horizontal="center"/>
      <protection hidden="1"/>
    </xf>
    <xf numFmtId="0" fontId="87" fillId="27" borderId="106" xfId="57" applyFont="1" applyFill="1" applyBorder="1" applyAlignment="1">
      <alignment horizontal="center" vertical="center" wrapText="1"/>
    </xf>
    <xf numFmtId="3" fontId="85" fillId="26" borderId="0" xfId="68" applyNumberFormat="1" applyFont="1" applyFill="1" applyAlignment="1" applyProtection="1">
      <alignment horizontal="center" vertical="center"/>
      <protection hidden="1"/>
    </xf>
    <xf numFmtId="3" fontId="85" fillId="26" borderId="0" xfId="68" applyNumberFormat="1" applyFont="1" applyFill="1" applyAlignment="1" applyProtection="1">
      <alignment horizontal="center" vertical="center"/>
      <protection locked="0"/>
    </xf>
    <xf numFmtId="0" fontId="96" fillId="26" borderId="0" xfId="57" applyFont="1" applyFill="1" applyAlignment="1">
      <alignment horizontal="left" vertical="center"/>
    </xf>
    <xf numFmtId="0" fontId="97" fillId="28" borderId="73" xfId="57" applyFont="1" applyFill="1" applyBorder="1" applyAlignment="1">
      <alignment horizontal="center" vertical="center" wrapText="1"/>
    </xf>
    <xf numFmtId="0" fontId="87" fillId="27" borderId="76" xfId="57" applyFont="1" applyFill="1" applyBorder="1" applyAlignment="1">
      <alignment horizontal="center" vertical="center" wrapText="1"/>
    </xf>
    <xf numFmtId="0" fontId="89" fillId="0" borderId="73" xfId="68" applyFont="1" applyBorder="1" applyAlignment="1">
      <alignment wrapText="1"/>
    </xf>
    <xf numFmtId="0" fontId="89" fillId="0" borderId="73" xfId="68" applyFont="1" applyBorder="1" applyAlignment="1">
      <alignment horizontal="center" wrapText="1"/>
    </xf>
    <xf numFmtId="0" fontId="89" fillId="0" borderId="73" xfId="57" applyFont="1" applyBorder="1" applyAlignment="1" applyProtection="1">
      <alignment horizontal="center" vertical="center" wrapText="1"/>
      <protection locked="0"/>
    </xf>
    <xf numFmtId="0" fontId="98" fillId="0" borderId="73" xfId="68" applyFont="1" applyBorder="1" applyAlignment="1">
      <alignment horizontal="center"/>
    </xf>
    <xf numFmtId="49" fontId="89" fillId="0" borderId="73" xfId="68" applyNumberFormat="1" applyFont="1" applyBorder="1" applyAlignment="1">
      <alignment horizontal="center" wrapText="1"/>
    </xf>
    <xf numFmtId="0" fontId="89" fillId="0" borderId="73" xfId="68" applyFont="1" applyBorder="1" applyAlignment="1">
      <alignment horizontal="center"/>
    </xf>
    <xf numFmtId="0" fontId="89" fillId="0" borderId="74" xfId="68" applyFont="1" applyBorder="1" applyAlignment="1">
      <alignment wrapText="1"/>
    </xf>
    <xf numFmtId="195" fontId="89" fillId="0" borderId="73" xfId="68" applyNumberFormat="1" applyFont="1" applyBorder="1" applyAlignment="1">
      <alignment horizontal="center" wrapText="1"/>
    </xf>
    <xf numFmtId="3" fontId="97" fillId="29" borderId="73" xfId="68" applyNumberFormat="1" applyFont="1" applyFill="1" applyBorder="1" applyAlignment="1" applyProtection="1">
      <alignment horizontal="center"/>
      <protection hidden="1"/>
    </xf>
    <xf numFmtId="0" fontId="98" fillId="30" borderId="73" xfId="68" applyFont="1" applyFill="1" applyBorder="1" applyAlignment="1">
      <alignment horizontal="center"/>
    </xf>
    <xf numFmtId="49" fontId="89" fillId="30" borderId="73" xfId="68" applyNumberFormat="1" applyFont="1" applyFill="1" applyBorder="1" applyAlignment="1">
      <alignment horizontal="center" wrapText="1"/>
    </xf>
    <xf numFmtId="0" fontId="89" fillId="30" borderId="73" xfId="68" applyFont="1" applyFill="1" applyBorder="1" applyAlignment="1">
      <alignment horizontal="center"/>
    </xf>
    <xf numFmtId="0" fontId="89" fillId="30" borderId="73" xfId="57" applyFont="1" applyFill="1" applyBorder="1" applyAlignment="1" applyProtection="1">
      <alignment horizontal="center" vertical="center" wrapText="1"/>
      <protection locked="0"/>
    </xf>
    <xf numFmtId="0" fontId="89" fillId="0" borderId="73" xfId="68" applyFont="1" applyBorder="1"/>
    <xf numFmtId="58" fontId="89" fillId="0" borderId="73" xfId="68" applyNumberFormat="1" applyFont="1" applyBorder="1" applyAlignment="1">
      <alignment horizontal="center"/>
    </xf>
    <xf numFmtId="195" fontId="89" fillId="30" borderId="73" xfId="68" applyNumberFormat="1" applyFont="1" applyFill="1" applyBorder="1" applyAlignment="1">
      <alignment horizontal="center" wrapText="1"/>
    </xf>
    <xf numFmtId="0" fontId="89" fillId="28" borderId="73" xfId="57" applyFont="1" applyFill="1" applyBorder="1" applyAlignment="1">
      <alignment horizontal="left" vertical="center" wrapText="1"/>
    </xf>
    <xf numFmtId="0" fontId="89" fillId="28" borderId="73" xfId="57" applyFont="1" applyFill="1" applyBorder="1" applyAlignment="1">
      <alignment horizontal="center" vertical="center" wrapText="1"/>
    </xf>
    <xf numFmtId="3" fontId="89" fillId="28" borderId="73" xfId="57" applyNumberFormat="1" applyFont="1" applyFill="1" applyBorder="1" applyAlignment="1">
      <alignment horizontal="center" vertical="center" wrapText="1"/>
    </xf>
    <xf numFmtId="3" fontId="97" fillId="29" borderId="106" xfId="68" applyNumberFormat="1" applyFont="1" applyFill="1" applyBorder="1" applyAlignment="1" applyProtection="1">
      <alignment horizontal="center"/>
      <protection hidden="1"/>
    </xf>
    <xf numFmtId="0" fontId="89" fillId="30" borderId="73" xfId="68" applyFont="1" applyFill="1" applyBorder="1" applyAlignment="1">
      <alignment wrapText="1"/>
    </xf>
    <xf numFmtId="3" fontId="89" fillId="30" borderId="73" xfId="57" applyNumberFormat="1" applyFont="1" applyFill="1" applyBorder="1" applyAlignment="1" applyProtection="1">
      <alignment horizontal="center" vertical="center" wrapText="1"/>
      <protection locked="0"/>
    </xf>
    <xf numFmtId="58" fontId="89" fillId="0" borderId="73" xfId="68" applyNumberFormat="1" applyFont="1" applyBorder="1" applyAlignment="1">
      <alignment horizontal="center" wrapText="1"/>
    </xf>
    <xf numFmtId="0" fontId="85" fillId="0" borderId="73" xfId="68" applyFont="1" applyBorder="1" applyAlignment="1">
      <alignment horizontal="center" vertical="center"/>
    </xf>
    <xf numFmtId="0" fontId="89" fillId="28" borderId="73" xfId="68" applyFont="1" applyFill="1" applyBorder="1" applyAlignment="1">
      <alignment horizontal="left" vertical="center" wrapText="1"/>
    </xf>
    <xf numFmtId="0" fontId="89" fillId="28" borderId="73" xfId="57" applyFont="1" applyFill="1" applyBorder="1" applyAlignment="1" applyProtection="1">
      <alignment horizontal="center" vertical="center" wrapText="1"/>
      <protection locked="0"/>
    </xf>
    <xf numFmtId="3" fontId="89" fillId="0" borderId="73" xfId="57" applyNumberFormat="1" applyFont="1" applyBorder="1" applyAlignment="1" applyProtection="1">
      <alignment horizontal="center" vertical="center" wrapText="1"/>
      <protection locked="0"/>
    </xf>
    <xf numFmtId="0" fontId="91" fillId="0" borderId="73" xfId="71" applyNumberFormat="1" applyFont="1" applyFill="1" applyBorder="1" applyAlignment="1" applyProtection="1">
      <alignment horizontal="center" vertical="center"/>
    </xf>
    <xf numFmtId="188" fontId="80" fillId="26" borderId="0" xfId="57" applyNumberFormat="1" applyFont="1" applyFill="1" applyAlignment="1">
      <alignment horizontal="center" vertical="center"/>
    </xf>
    <xf numFmtId="0" fontId="80" fillId="26" borderId="0" xfId="57" applyFont="1" applyFill="1" applyAlignment="1">
      <alignment horizontal="center" vertical="center" wrapText="1"/>
    </xf>
    <xf numFmtId="188" fontId="87" fillId="27" borderId="106" xfId="57" applyNumberFormat="1" applyFont="1" applyFill="1" applyBorder="1" applyAlignment="1">
      <alignment horizontal="center" vertical="center" wrapText="1"/>
    </xf>
    <xf numFmtId="0" fontId="12" fillId="28" borderId="73" xfId="57" applyFont="1" applyFill="1" applyBorder="1" applyAlignment="1" applyProtection="1">
      <alignment horizontal="center" vertical="center" wrapText="1"/>
      <protection locked="0"/>
    </xf>
    <xf numFmtId="195" fontId="7" fillId="0" borderId="73" xfId="68" applyNumberFormat="1" applyBorder="1"/>
    <xf numFmtId="58" fontId="12" fillId="28" borderId="73" xfId="57" applyNumberFormat="1" applyFont="1" applyFill="1" applyBorder="1" applyAlignment="1">
      <alignment horizontal="center" vertical="center" wrapText="1"/>
    </xf>
    <xf numFmtId="188" fontId="12" fillId="28" borderId="73" xfId="57" applyNumberFormat="1" applyFont="1" applyFill="1" applyBorder="1" applyAlignment="1">
      <alignment horizontal="center" vertical="center" wrapText="1"/>
    </xf>
    <xf numFmtId="0" fontId="12" fillId="28" borderId="73" xfId="57" applyFont="1" applyFill="1" applyBorder="1" applyAlignment="1">
      <alignment horizontal="center" vertical="center" wrapText="1"/>
    </xf>
    <xf numFmtId="188" fontId="12" fillId="28" borderId="73" xfId="57" applyNumberFormat="1" applyFont="1" applyFill="1" applyBorder="1" applyAlignment="1" applyProtection="1">
      <alignment horizontal="center" vertical="center"/>
      <protection locked="0"/>
    </xf>
    <xf numFmtId="188" fontId="12" fillId="28" borderId="73" xfId="57" applyNumberFormat="1" applyFont="1" applyFill="1" applyBorder="1" applyAlignment="1" applyProtection="1">
      <alignment horizontal="center" vertical="center" wrapText="1"/>
      <protection locked="0"/>
    </xf>
    <xf numFmtId="1" fontId="89" fillId="28" borderId="73" xfId="57" applyNumberFormat="1" applyFont="1" applyFill="1" applyBorder="1" applyAlignment="1" applyProtection="1">
      <alignment horizontal="center" vertical="center"/>
      <protection locked="0"/>
    </xf>
    <xf numFmtId="194" fontId="12" fillId="28" borderId="73" xfId="57" applyNumberFormat="1" applyFont="1" applyFill="1" applyBorder="1" applyAlignment="1" applyProtection="1">
      <alignment horizontal="center" vertical="center" wrapText="1"/>
      <protection locked="0"/>
    </xf>
    <xf numFmtId="0" fontId="99" fillId="28" borderId="73" xfId="57" applyFont="1" applyFill="1" applyBorder="1" applyAlignment="1" applyProtection="1">
      <alignment vertical="center" wrapText="1"/>
      <protection locked="0"/>
    </xf>
    <xf numFmtId="195" fontId="89" fillId="30" borderId="73" xfId="68" applyNumberFormat="1" applyFont="1" applyFill="1" applyBorder="1" applyAlignment="1">
      <alignment wrapText="1"/>
    </xf>
    <xf numFmtId="0" fontId="99" fillId="28" borderId="73" xfId="57" applyFont="1" applyFill="1" applyBorder="1" applyAlignment="1" applyProtection="1">
      <alignment vertical="center"/>
      <protection locked="0"/>
    </xf>
    <xf numFmtId="194" fontId="12" fillId="0" borderId="73" xfId="57" applyNumberFormat="1" applyFont="1" applyBorder="1" applyAlignment="1" applyProtection="1">
      <alignment horizontal="center" vertical="center" wrapText="1"/>
      <protection locked="0"/>
    </xf>
    <xf numFmtId="188" fontId="12" fillId="0" borderId="73" xfId="57" applyNumberFormat="1" applyFont="1" applyBorder="1" applyAlignment="1" applyProtection="1">
      <alignment horizontal="center" vertical="center" wrapText="1"/>
      <protection locked="0"/>
    </xf>
    <xf numFmtId="0" fontId="12" fillId="0" borderId="73" xfId="57" applyFont="1" applyBorder="1" applyAlignment="1" applyProtection="1">
      <alignment horizontal="center" vertical="center" wrapText="1"/>
      <protection locked="0"/>
    </xf>
    <xf numFmtId="0" fontId="12" fillId="30" borderId="73" xfId="57" applyFont="1" applyFill="1" applyBorder="1" applyAlignment="1" applyProtection="1">
      <alignment horizontal="center" vertical="center"/>
      <protection locked="0"/>
    </xf>
    <xf numFmtId="0" fontId="100" fillId="28" borderId="73" xfId="57" applyFont="1" applyFill="1" applyBorder="1" applyAlignment="1">
      <alignment horizontal="center" vertical="center" wrapText="1"/>
    </xf>
    <xf numFmtId="0" fontId="12" fillId="30" borderId="73" xfId="57" applyFont="1" applyFill="1" applyBorder="1" applyAlignment="1" applyProtection="1">
      <alignment horizontal="center" vertical="center" wrapText="1"/>
      <protection locked="0"/>
    </xf>
    <xf numFmtId="0" fontId="7" fillId="28" borderId="0" xfId="68" applyFill="1" applyAlignment="1">
      <alignment horizontal="center" vertical="center"/>
    </xf>
    <xf numFmtId="0" fontId="7" fillId="30" borderId="0" xfId="68" applyFill="1" applyAlignment="1">
      <alignment horizontal="center" vertical="center" wrapText="1"/>
    </xf>
    <xf numFmtId="0" fontId="89" fillId="28" borderId="73" xfId="57" applyFont="1" applyFill="1" applyBorder="1" applyAlignment="1" applyProtection="1">
      <alignment horizontal="left" vertical="center" wrapText="1"/>
      <protection locked="0"/>
    </xf>
    <xf numFmtId="0" fontId="101" fillId="0" borderId="73" xfId="68" applyFont="1" applyBorder="1" applyAlignment="1">
      <alignment horizontal="center" vertical="center"/>
    </xf>
    <xf numFmtId="195" fontId="89" fillId="0" borderId="73" xfId="68" applyNumberFormat="1" applyFont="1" applyBorder="1" applyAlignment="1">
      <alignment wrapText="1"/>
    </xf>
    <xf numFmtId="3" fontId="89" fillId="28" borderId="73" xfId="57" applyNumberFormat="1" applyFont="1" applyFill="1" applyBorder="1" applyAlignment="1" applyProtection="1">
      <alignment horizontal="center" vertical="center" wrapText="1"/>
      <protection locked="0"/>
    </xf>
    <xf numFmtId="0" fontId="89" fillId="30" borderId="73" xfId="68" applyFont="1" applyFill="1" applyBorder="1" applyAlignment="1">
      <alignment horizontal="center" wrapText="1"/>
    </xf>
    <xf numFmtId="195" fontId="89" fillId="30" borderId="73" xfId="68" applyNumberFormat="1" applyFont="1" applyFill="1" applyBorder="1" applyAlignment="1">
      <alignment horizontal="center"/>
    </xf>
    <xf numFmtId="0" fontId="12" fillId="28" borderId="73" xfId="57" applyFont="1" applyFill="1" applyBorder="1" applyAlignment="1" applyProtection="1">
      <alignment horizontal="center" vertical="center"/>
      <protection locked="0"/>
    </xf>
    <xf numFmtId="195" fontId="89" fillId="0" borderId="73" xfId="68" applyNumberFormat="1" applyFont="1" applyBorder="1" applyAlignment="1">
      <alignment horizontal="center"/>
    </xf>
    <xf numFmtId="195" fontId="89" fillId="28" borderId="73" xfId="68" applyNumberFormat="1" applyFont="1" applyFill="1" applyBorder="1" applyAlignment="1">
      <alignment horizontal="center" wrapText="1"/>
    </xf>
    <xf numFmtId="1" fontId="89" fillId="28" borderId="73" xfId="57" applyNumberFormat="1" applyFont="1" applyFill="1" applyBorder="1" applyAlignment="1" applyProtection="1">
      <alignment horizontal="center" vertical="center" wrapText="1"/>
      <protection locked="0"/>
    </xf>
    <xf numFmtId="0" fontId="98" fillId="0" borderId="73" xfId="68" applyFont="1" applyBorder="1" applyAlignment="1">
      <alignment horizontal="center" vertical="center"/>
    </xf>
    <xf numFmtId="0" fontId="102" fillId="0" borderId="73" xfId="68" applyFont="1" applyBorder="1" applyAlignment="1">
      <alignment horizontal="center" vertical="center"/>
    </xf>
    <xf numFmtId="0" fontId="103" fillId="0" borderId="81" xfId="0" applyFont="1" applyBorder="1" applyAlignment="1">
      <alignment horizontal="center"/>
    </xf>
    <xf numFmtId="58" fontId="89" fillId="0" borderId="73" xfId="68" applyNumberFormat="1" applyFont="1" applyBorder="1" applyAlignment="1">
      <alignment horizontal="center" vertical="center"/>
    </xf>
    <xf numFmtId="0" fontId="89" fillId="0" borderId="73" xfId="68" applyFont="1" applyBorder="1" applyAlignment="1">
      <alignment horizontal="center" vertical="center"/>
    </xf>
    <xf numFmtId="0" fontId="89" fillId="30" borderId="73" xfId="68" applyFont="1" applyFill="1" applyBorder="1" applyAlignment="1">
      <alignment horizontal="center" vertical="center"/>
    </xf>
    <xf numFmtId="195" fontId="89" fillId="0" borderId="73" xfId="68" applyNumberFormat="1" applyFont="1" applyBorder="1" applyAlignment="1">
      <alignment horizontal="center" vertical="center"/>
    </xf>
    <xf numFmtId="58" fontId="89" fillId="0" borderId="81" xfId="68" applyNumberFormat="1" applyFont="1" applyBorder="1" applyAlignment="1">
      <alignment horizontal="center" wrapText="1"/>
    </xf>
    <xf numFmtId="1" fontId="89" fillId="0" borderId="81" xfId="68" applyNumberFormat="1" applyFont="1" applyBorder="1" applyAlignment="1">
      <alignment horizontal="center" wrapText="1"/>
    </xf>
    <xf numFmtId="0" fontId="89" fillId="0" borderId="81" xfId="68" applyFont="1" applyBorder="1" applyAlignment="1">
      <alignment horizontal="center"/>
    </xf>
    <xf numFmtId="0" fontId="104" fillId="28" borderId="73" xfId="57" applyFont="1" applyFill="1" applyBorder="1" applyAlignment="1" applyProtection="1">
      <alignment horizontal="center" vertical="center" wrapText="1"/>
      <protection locked="0"/>
    </xf>
    <xf numFmtId="0" fontId="105" fillId="0" borderId="73" xfId="68" applyFont="1" applyBorder="1" applyAlignment="1">
      <alignment horizontal="center" vertical="center"/>
    </xf>
    <xf numFmtId="0" fontId="89" fillId="31" borderId="73" xfId="68" applyFont="1" applyFill="1" applyBorder="1" applyAlignment="1">
      <alignment wrapText="1"/>
    </xf>
    <xf numFmtId="0" fontId="89" fillId="28" borderId="114" xfId="68" applyFont="1" applyFill="1" applyBorder="1" applyAlignment="1">
      <alignment horizontal="center"/>
    </xf>
    <xf numFmtId="0" fontId="89" fillId="28" borderId="73" xfId="68" applyFont="1" applyFill="1" applyBorder="1" applyAlignment="1">
      <alignment horizontal="center"/>
    </xf>
    <xf numFmtId="196" fontId="89" fillId="28" borderId="114" xfId="68" applyNumberFormat="1" applyFont="1" applyFill="1" applyBorder="1" applyAlignment="1">
      <alignment horizontal="center"/>
    </xf>
    <xf numFmtId="197" fontId="89" fillId="28" borderId="114" xfId="68" applyNumberFormat="1" applyFont="1" applyFill="1" applyBorder="1" applyAlignment="1">
      <alignment horizontal="center"/>
    </xf>
    <xf numFmtId="0" fontId="89" fillId="28" borderId="73" xfId="57" applyFont="1" applyFill="1" applyBorder="1" applyAlignment="1" applyProtection="1">
      <alignment horizontal="center"/>
      <protection locked="0"/>
    </xf>
    <xf numFmtId="0" fontId="81" fillId="28" borderId="73" xfId="57" applyFont="1" applyFill="1" applyBorder="1" applyAlignment="1" applyProtection="1">
      <alignment horizontal="center"/>
      <protection locked="0"/>
    </xf>
    <xf numFmtId="0" fontId="98" fillId="28" borderId="73" xfId="68" applyFont="1" applyFill="1" applyBorder="1" applyAlignment="1">
      <alignment horizontal="center"/>
    </xf>
    <xf numFmtId="0" fontId="106" fillId="28" borderId="73" xfId="57" applyFont="1" applyFill="1" applyBorder="1" applyAlignment="1" applyProtection="1">
      <alignment horizontal="center"/>
      <protection locked="0"/>
    </xf>
    <xf numFmtId="0" fontId="12" fillId="28" borderId="73" xfId="57" applyFont="1" applyFill="1" applyBorder="1" applyAlignment="1" applyProtection="1">
      <alignment horizontal="center"/>
      <protection locked="0"/>
    </xf>
    <xf numFmtId="195" fontId="12" fillId="0" borderId="73" xfId="68" applyNumberFormat="1" applyFont="1" applyBorder="1"/>
    <xf numFmtId="0" fontId="107" fillId="28" borderId="73" xfId="57" applyFont="1" applyFill="1" applyBorder="1" applyAlignment="1" applyProtection="1">
      <alignment horizontal="center"/>
      <protection locked="0"/>
    </xf>
    <xf numFmtId="0" fontId="89" fillId="32" borderId="73" xfId="57" applyFont="1" applyFill="1" applyBorder="1"/>
    <xf numFmtId="58" fontId="89" fillId="28" borderId="73" xfId="68" applyNumberFormat="1" applyFont="1" applyFill="1" applyBorder="1" applyAlignment="1">
      <alignment horizontal="center"/>
    </xf>
    <xf numFmtId="0" fontId="89" fillId="28" borderId="106" xfId="68" applyFont="1" applyFill="1" applyBorder="1" applyAlignment="1">
      <alignment horizontal="center"/>
    </xf>
    <xf numFmtId="0" fontId="13" fillId="0" borderId="73" xfId="68" applyFont="1" applyBorder="1" applyAlignment="1">
      <alignment horizontal="center" vertical="center"/>
    </xf>
    <xf numFmtId="196" fontId="13" fillId="28" borderId="114" xfId="68" applyNumberFormat="1" applyFont="1" applyFill="1" applyBorder="1" applyAlignment="1">
      <alignment horizontal="center"/>
    </xf>
    <xf numFmtId="0" fontId="13" fillId="32" borderId="73" xfId="57" applyFont="1" applyFill="1" applyBorder="1"/>
    <xf numFmtId="0" fontId="13" fillId="28" borderId="114" xfId="68" applyFont="1" applyFill="1" applyBorder="1" applyAlignment="1">
      <alignment horizontal="center"/>
    </xf>
    <xf numFmtId="0" fontId="13" fillId="28" borderId="73" xfId="68" applyFont="1" applyFill="1" applyBorder="1" applyAlignment="1">
      <alignment horizontal="center"/>
    </xf>
    <xf numFmtId="3" fontId="89" fillId="28" borderId="73" xfId="68" applyNumberFormat="1" applyFont="1" applyFill="1" applyBorder="1" applyAlignment="1">
      <alignment horizontal="center"/>
    </xf>
    <xf numFmtId="0" fontId="89" fillId="33" borderId="73" xfId="68" applyFont="1" applyFill="1" applyBorder="1" applyAlignment="1">
      <alignment wrapText="1"/>
    </xf>
    <xf numFmtId="58" fontId="13" fillId="0" borderId="73" xfId="68" applyNumberFormat="1" applyFont="1" applyBorder="1" applyAlignment="1">
      <alignment horizontal="center" vertical="center"/>
    </xf>
    <xf numFmtId="0" fontId="89" fillId="0" borderId="81" xfId="68" applyFont="1" applyBorder="1" applyAlignment="1">
      <alignment horizontal="center" vertical="center"/>
    </xf>
    <xf numFmtId="0" fontId="102" fillId="28" borderId="73" xfId="57" applyFont="1" applyFill="1" applyBorder="1" applyAlignment="1" applyProtection="1">
      <alignment horizontal="center" vertical="center" wrapText="1"/>
      <protection locked="0"/>
    </xf>
    <xf numFmtId="195" fontId="13" fillId="0" borderId="73" xfId="68" applyNumberFormat="1" applyFont="1" applyBorder="1" applyAlignment="1">
      <alignment horizontal="center" vertical="center"/>
    </xf>
    <xf numFmtId="0" fontId="12" fillId="28" borderId="106" xfId="57" applyFont="1" applyFill="1" applyBorder="1" applyAlignment="1" applyProtection="1">
      <alignment horizontal="center"/>
      <protection locked="0"/>
    </xf>
    <xf numFmtId="0" fontId="107" fillId="28" borderId="73" xfId="57" applyFont="1" applyFill="1" applyBorder="1" applyAlignment="1">
      <alignment horizontal="center"/>
    </xf>
    <xf numFmtId="0" fontId="108" fillId="28" borderId="73" xfId="57" applyFont="1" applyFill="1" applyBorder="1" applyAlignment="1">
      <alignment horizontal="center"/>
    </xf>
    <xf numFmtId="0" fontId="7" fillId="0" borderId="73" xfId="71" applyNumberFormat="1" applyFont="1" applyFill="1" applyBorder="1" applyAlignment="1" applyProtection="1">
      <alignment vertical="center"/>
    </xf>
    <xf numFmtId="58" fontId="109" fillId="0" borderId="81" xfId="0" applyNumberFormat="1" applyFont="1" applyBorder="1" applyAlignment="1">
      <alignment horizontal="center"/>
    </xf>
    <xf numFmtId="198" fontId="89" fillId="28" borderId="114" xfId="68" applyNumberFormat="1" applyFont="1" applyFill="1" applyBorder="1" applyAlignment="1">
      <alignment horizontal="center"/>
    </xf>
    <xf numFmtId="198" fontId="89" fillId="28" borderId="115" xfId="68" applyNumberFormat="1" applyFont="1" applyFill="1" applyBorder="1" applyAlignment="1">
      <alignment horizontal="center"/>
    </xf>
    <xf numFmtId="0" fontId="89" fillId="0" borderId="81" xfId="0" applyFont="1" applyBorder="1" applyAlignment="1">
      <alignment horizontal="center"/>
    </xf>
    <xf numFmtId="58" fontId="89" fillId="28" borderId="114" xfId="68" applyNumberFormat="1" applyFont="1" applyFill="1" applyBorder="1" applyAlignment="1">
      <alignment horizontal="center"/>
    </xf>
    <xf numFmtId="195" fontId="7" fillId="0" borderId="114" xfId="68" applyNumberFormat="1" applyBorder="1" applyAlignment="1">
      <alignment vertical="center"/>
    </xf>
    <xf numFmtId="0" fontId="10" fillId="28" borderId="73" xfId="57" applyFont="1" applyFill="1" applyBorder="1" applyAlignment="1">
      <alignment horizontal="center"/>
    </xf>
    <xf numFmtId="0" fontId="102" fillId="28" borderId="73" xfId="57" applyFont="1" applyFill="1" applyBorder="1" applyAlignment="1">
      <alignment horizontal="center" vertical="center" wrapText="1"/>
    </xf>
    <xf numFmtId="195" fontId="109" fillId="0" borderId="116" xfId="0" applyNumberFormat="1" applyFont="1" applyBorder="1"/>
    <xf numFmtId="0" fontId="89" fillId="0" borderId="0" xfId="68" applyFont="1" applyProtection="1">
      <protection hidden="1"/>
    </xf>
    <xf numFmtId="0" fontId="97" fillId="0" borderId="0" xfId="68" applyFont="1" applyAlignment="1" applyProtection="1">
      <alignment horizontal="center" vertical="center"/>
      <protection hidden="1"/>
    </xf>
    <xf numFmtId="0" fontId="81" fillId="0" borderId="0" xfId="68" applyFont="1" applyProtection="1">
      <protection hidden="1"/>
    </xf>
    <xf numFmtId="0" fontId="7" fillId="26" borderId="0" xfId="68" applyFont="1" applyFill="1" applyBorder="1" applyProtection="1">
      <protection hidden="1"/>
    </xf>
    <xf numFmtId="0" fontId="7" fillId="0" borderId="0" xfId="68" applyFont="1" applyProtection="1">
      <protection hidden="1"/>
    </xf>
    <xf numFmtId="3" fontId="7" fillId="0" borderId="0" xfId="68" applyNumberFormat="1" applyFont="1" applyAlignment="1" applyProtection="1">
      <alignment horizontal="center"/>
      <protection hidden="1"/>
    </xf>
    <xf numFmtId="0" fontId="7" fillId="0" borderId="0" xfId="68" applyFont="1" applyAlignment="1" applyProtection="1">
      <alignment horizontal="center"/>
      <protection hidden="1"/>
    </xf>
    <xf numFmtId="49" fontId="85" fillId="26" borderId="0" xfId="68" applyNumberFormat="1" applyFont="1" applyFill="1" applyBorder="1" applyAlignment="1" applyProtection="1">
      <alignment horizontal="right"/>
      <protection hidden="1"/>
    </xf>
    <xf numFmtId="4" fontId="85" fillId="26" borderId="0" xfId="66" applyNumberFormat="1" applyFont="1" applyFill="1" applyBorder="1" applyAlignment="1" applyProtection="1">
      <alignment horizontal="center"/>
      <protection hidden="1"/>
    </xf>
    <xf numFmtId="4" fontId="97" fillId="26" borderId="0" xfId="66" applyNumberFormat="1" applyFont="1" applyFill="1" applyBorder="1" applyAlignment="1" applyProtection="1">
      <alignment horizontal="center"/>
      <protection hidden="1"/>
    </xf>
    <xf numFmtId="4" fontId="89" fillId="26" borderId="0" xfId="68" applyNumberFormat="1" applyFont="1" applyFill="1" applyProtection="1">
      <protection hidden="1"/>
    </xf>
    <xf numFmtId="0" fontId="89" fillId="26" borderId="0" xfId="68" applyFont="1" applyFill="1" applyProtection="1">
      <protection hidden="1"/>
    </xf>
    <xf numFmtId="49" fontId="85" fillId="26" borderId="0" xfId="68" applyNumberFormat="1" applyFont="1" applyFill="1" applyAlignment="1" applyProtection="1">
      <alignment horizontal="right"/>
      <protection hidden="1"/>
    </xf>
    <xf numFmtId="3" fontId="110" fillId="27" borderId="69" xfId="68" applyNumberFormat="1" applyFont="1" applyFill="1" applyBorder="1" applyAlignment="1" applyProtection="1">
      <alignment horizontal="center" vertical="center" wrapText="1"/>
      <protection hidden="1"/>
    </xf>
    <xf numFmtId="0" fontId="110" fillId="27" borderId="70" xfId="68" applyFont="1" applyFill="1" applyBorder="1" applyAlignment="1" applyProtection="1">
      <alignment horizontal="center" vertical="center" wrapText="1"/>
      <protection hidden="1"/>
    </xf>
    <xf numFmtId="0" fontId="110" fillId="27" borderId="117" xfId="68" applyFont="1" applyFill="1" applyBorder="1" applyAlignment="1" applyProtection="1">
      <alignment horizontal="center" vertical="center" wrapText="1"/>
      <protection hidden="1"/>
    </xf>
    <xf numFmtId="0" fontId="110" fillId="27" borderId="72" xfId="68" applyFont="1" applyFill="1" applyBorder="1" applyAlignment="1" applyProtection="1">
      <alignment horizontal="center" vertical="center" wrapText="1"/>
      <protection hidden="1"/>
    </xf>
    <xf numFmtId="0" fontId="110" fillId="27" borderId="100" xfId="68" applyFont="1" applyFill="1" applyBorder="1" applyAlignment="1" applyProtection="1">
      <alignment horizontal="center" vertical="center" wrapText="1"/>
      <protection hidden="1"/>
    </xf>
    <xf numFmtId="0" fontId="97" fillId="26" borderId="0" xfId="68" applyFont="1" applyFill="1" applyAlignment="1" applyProtection="1">
      <alignment horizontal="center" vertical="center"/>
      <protection hidden="1"/>
    </xf>
    <xf numFmtId="3" fontId="81" fillId="22" borderId="73" xfId="68" applyNumberFormat="1" applyFont="1" applyFill="1" applyBorder="1" applyAlignment="1" applyProtection="1">
      <alignment horizontal="center"/>
      <protection hidden="1"/>
    </xf>
    <xf numFmtId="0" fontId="81" fillId="22" borderId="73" xfId="68" applyFont="1" applyFill="1" applyBorder="1" applyProtection="1">
      <protection hidden="1"/>
    </xf>
    <xf numFmtId="0" fontId="81" fillId="22" borderId="118" xfId="68" applyFont="1" applyFill="1" applyBorder="1" applyAlignment="1" applyProtection="1">
      <alignment horizontal="center"/>
      <protection hidden="1"/>
    </xf>
    <xf numFmtId="0" fontId="81" fillId="23" borderId="84" xfId="68" applyFont="1" applyFill="1" applyBorder="1" applyAlignment="1" applyProtection="1">
      <alignment horizontal="center"/>
      <protection locked="0"/>
    </xf>
    <xf numFmtId="3" fontId="81" fillId="23" borderId="73" xfId="68" applyNumberFormat="1" applyFont="1" applyFill="1" applyBorder="1" applyAlignment="1" applyProtection="1">
      <alignment horizontal="center"/>
      <protection locked="0"/>
    </xf>
    <xf numFmtId="188" fontId="81" fillId="23" borderId="114" xfId="68" applyNumberFormat="1" applyFont="1" applyFill="1" applyBorder="1" applyAlignment="1" applyProtection="1">
      <alignment horizontal="center" wrapText="1"/>
      <protection locked="0"/>
    </xf>
    <xf numFmtId="0" fontId="81" fillId="26" borderId="0" xfId="68" applyFont="1" applyFill="1" applyProtection="1">
      <protection hidden="1"/>
    </xf>
    <xf numFmtId="0" fontId="7" fillId="26" borderId="0" xfId="68" applyFont="1" applyFill="1" applyProtection="1">
      <protection hidden="1"/>
    </xf>
    <xf numFmtId="3" fontId="81" fillId="22" borderId="106" xfId="68" applyNumberFormat="1" applyFont="1" applyFill="1" applyBorder="1" applyAlignment="1" applyProtection="1">
      <alignment horizontal="center"/>
      <protection hidden="1"/>
    </xf>
    <xf numFmtId="0" fontId="81" fillId="22" borderId="106" xfId="68" applyFont="1" applyFill="1" applyBorder="1" applyProtection="1">
      <protection hidden="1"/>
    </xf>
    <xf numFmtId="0" fontId="81" fillId="22" borderId="78" xfId="68" applyFont="1" applyFill="1" applyBorder="1" applyAlignment="1" applyProtection="1">
      <alignment horizontal="center"/>
      <protection hidden="1"/>
    </xf>
    <xf numFmtId="0" fontId="81" fillId="23" borderId="119" xfId="68" applyFont="1" applyFill="1" applyBorder="1" applyAlignment="1" applyProtection="1">
      <alignment horizontal="center"/>
      <protection locked="0"/>
    </xf>
    <xf numFmtId="3" fontId="81" fillId="23" borderId="106" xfId="68" applyNumberFormat="1" applyFont="1" applyFill="1" applyBorder="1" applyAlignment="1" applyProtection="1">
      <alignment horizontal="center"/>
      <protection locked="0"/>
    </xf>
    <xf numFmtId="188" fontId="81" fillId="23" borderId="76" xfId="68" applyNumberFormat="1" applyFont="1" applyFill="1" applyBorder="1" applyAlignment="1" applyProtection="1">
      <alignment horizontal="center" wrapText="1"/>
      <protection locked="0"/>
    </xf>
    <xf numFmtId="3" fontId="88" fillId="21" borderId="73" xfId="68" applyNumberFormat="1" applyFont="1" applyFill="1" applyBorder="1" applyAlignment="1" applyProtection="1">
      <alignment horizontal="center"/>
      <protection hidden="1"/>
    </xf>
    <xf numFmtId="188" fontId="88" fillId="21" borderId="114" xfId="68" applyNumberFormat="1" applyFont="1" applyFill="1" applyBorder="1" applyAlignment="1" applyProtection="1">
      <alignment horizontal="center" wrapText="1"/>
      <protection hidden="1"/>
    </xf>
    <xf numFmtId="3" fontId="81" fillId="26" borderId="0" xfId="68" applyNumberFormat="1" applyFont="1" applyFill="1" applyBorder="1" applyAlignment="1" applyProtection="1">
      <alignment horizontal="center"/>
      <protection hidden="1"/>
    </xf>
    <xf numFmtId="0" fontId="81" fillId="26" borderId="0" xfId="68" applyFont="1" applyFill="1" applyBorder="1" applyProtection="1">
      <protection hidden="1"/>
    </xf>
    <xf numFmtId="0" fontId="81" fillId="26" borderId="0" xfId="68" applyFont="1" applyFill="1" applyBorder="1" applyAlignment="1" applyProtection="1">
      <alignment horizontal="center"/>
      <protection hidden="1"/>
    </xf>
    <xf numFmtId="0" fontId="81" fillId="26" borderId="0" xfId="68" applyFont="1" applyFill="1" applyBorder="1" applyAlignment="1" applyProtection="1">
      <alignment horizontal="center"/>
      <protection locked="0"/>
    </xf>
    <xf numFmtId="3" fontId="81" fillId="26" borderId="0" xfId="68" applyNumberFormat="1" applyFont="1" applyFill="1" applyBorder="1" applyAlignment="1" applyProtection="1">
      <alignment horizontal="center"/>
      <protection locked="0"/>
    </xf>
    <xf numFmtId="188" fontId="81" fillId="26" borderId="0" xfId="68" applyNumberFormat="1" applyFont="1" applyFill="1" applyBorder="1" applyAlignment="1" applyProtection="1">
      <alignment horizontal="center" wrapText="1"/>
      <protection locked="0"/>
    </xf>
    <xf numFmtId="3" fontId="88" fillId="21" borderId="80" xfId="68" applyNumberFormat="1" applyFont="1" applyFill="1" applyBorder="1" applyAlignment="1" applyProtection="1">
      <alignment horizontal="center"/>
      <protection hidden="1"/>
    </xf>
    <xf numFmtId="3" fontId="7" fillId="26" borderId="0" xfId="68" applyNumberFormat="1" applyFont="1" applyFill="1" applyAlignment="1" applyProtection="1">
      <alignment horizontal="center"/>
      <protection hidden="1"/>
    </xf>
    <xf numFmtId="0" fontId="7" fillId="26" borderId="0" xfId="68" applyFont="1" applyFill="1" applyAlignment="1" applyProtection="1">
      <alignment horizontal="center"/>
      <protection hidden="1"/>
    </xf>
    <xf numFmtId="188" fontId="88" fillId="21" borderId="73" xfId="68" applyNumberFormat="1" applyFont="1" applyFill="1" applyBorder="1" applyAlignment="1" applyProtection="1">
      <alignment horizontal="center" wrapText="1"/>
      <protection hidden="1"/>
    </xf>
    <xf numFmtId="49" fontId="56" fillId="26" borderId="0" xfId="66" applyNumberFormat="1" applyFont="1" applyFill="1" applyBorder="1" applyAlignment="1" applyProtection="1">
      <alignment horizontal="center"/>
      <protection hidden="1"/>
    </xf>
    <xf numFmtId="49" fontId="56" fillId="26" borderId="0" xfId="66" applyNumberFormat="1" applyFont="1" applyFill="1" applyBorder="1" applyAlignment="1" applyProtection="1">
      <alignment horizontal="right"/>
      <protection hidden="1"/>
    </xf>
    <xf numFmtId="0" fontId="56" fillId="26" borderId="0" xfId="68" applyFont="1" applyFill="1" applyBorder="1" applyAlignment="1" applyProtection="1">
      <alignment horizontal="right"/>
      <protection hidden="1"/>
    </xf>
    <xf numFmtId="0" fontId="56" fillId="26" borderId="0" xfId="68" applyFont="1" applyFill="1" applyAlignment="1" applyProtection="1">
      <alignment horizontal="right"/>
      <protection hidden="1"/>
    </xf>
    <xf numFmtId="0" fontId="81" fillId="26" borderId="0" xfId="68" applyFont="1" applyFill="1" applyBorder="1" applyAlignment="1" applyProtection="1">
      <protection hidden="1"/>
    </xf>
    <xf numFmtId="0" fontId="88" fillId="26" borderId="0" xfId="68" applyFont="1" applyFill="1" applyAlignment="1" applyProtection="1">
      <alignment horizontal="center" vertical="center"/>
      <protection hidden="1"/>
    </xf>
    <xf numFmtId="0" fontId="81" fillId="26" borderId="0" xfId="68" applyFont="1" applyFill="1" applyBorder="1" applyAlignment="1" applyProtection="1">
      <alignment vertical="center"/>
      <protection hidden="1"/>
    </xf>
    <xf numFmtId="0" fontId="2" fillId="0" borderId="0" xfId="78" applyFont="1"/>
    <xf numFmtId="3" fontId="2" fillId="0" borderId="0" xfId="78" applyNumberFormat="1" applyFont="1" applyAlignment="1">
      <alignment horizontal="center"/>
    </xf>
    <xf numFmtId="0" fontId="2" fillId="0" borderId="0" xfId="78" applyFont="1" applyAlignment="1">
      <alignment horizontal="center"/>
    </xf>
    <xf numFmtId="0" fontId="111" fillId="0" borderId="0" xfId="78" applyFont="1" applyAlignment="1">
      <alignment horizontal="center"/>
    </xf>
    <xf numFmtId="0" fontId="5" fillId="2" borderId="0" xfId="78" applyFont="1" applyFill="1" applyAlignment="1">
      <alignment horizontal="right" vertical="center"/>
    </xf>
    <xf numFmtId="1" fontId="5" fillId="3" borderId="32" xfId="78" applyNumberFormat="1" applyFont="1" applyFill="1" applyBorder="1" applyAlignment="1">
      <alignment horizontal="center" vertical="center"/>
    </xf>
    <xf numFmtId="0" fontId="112" fillId="0" borderId="0" xfId="78" applyFont="1" applyAlignment="1">
      <alignment horizontal="center"/>
    </xf>
    <xf numFmtId="0" fontId="5" fillId="0" borderId="0" xfId="78" applyFont="1" applyAlignment="1">
      <alignment horizontal="right" vertical="center"/>
    </xf>
    <xf numFmtId="49" fontId="5" fillId="3" borderId="33" xfId="78" applyNumberFormat="1" applyFont="1" applyFill="1" applyBorder="1" applyAlignment="1">
      <alignment horizontal="center" vertical="center"/>
    </xf>
    <xf numFmtId="49" fontId="113" fillId="2" borderId="0" xfId="78" applyNumberFormat="1" applyFont="1" applyFill="1" applyAlignment="1">
      <alignment horizontal="right"/>
    </xf>
    <xf numFmtId="4" fontId="113" fillId="2" borderId="0" xfId="78" applyNumberFormat="1" applyFont="1" applyFill="1" applyAlignment="1">
      <alignment horizontal="center"/>
    </xf>
    <xf numFmtId="4" fontId="114" fillId="2" borderId="0" xfId="78" applyNumberFormat="1" applyFont="1" applyFill="1" applyAlignment="1">
      <alignment horizontal="center"/>
    </xf>
    <xf numFmtId="4" fontId="13" fillId="2" borderId="0" xfId="78" applyNumberFormat="1" applyFont="1" applyFill="1"/>
    <xf numFmtId="0" fontId="13" fillId="2" borderId="0" xfId="78" applyFont="1" applyFill="1"/>
    <xf numFmtId="0" fontId="13" fillId="0" borderId="0" xfId="78" applyFont="1"/>
    <xf numFmtId="3" fontId="13" fillId="2" borderId="0" xfId="78" applyNumberFormat="1" applyFont="1" applyFill="1" applyAlignment="1">
      <alignment horizontal="center"/>
    </xf>
    <xf numFmtId="4" fontId="115" fillId="2" borderId="0" xfId="78" applyNumberFormat="1" applyFont="1" applyFill="1" applyAlignment="1">
      <alignment horizontal="center"/>
    </xf>
    <xf numFmtId="0" fontId="114" fillId="0" borderId="0" xfId="78" applyFont="1" applyAlignment="1">
      <alignment horizontal="center" vertical="center"/>
    </xf>
    <xf numFmtId="3" fontId="116" fillId="34" borderId="14" xfId="78" applyNumberFormat="1" applyFont="1" applyFill="1" applyBorder="1" applyAlignment="1">
      <alignment horizontal="center" vertical="center" wrapText="1"/>
    </xf>
    <xf numFmtId="0" fontId="116" fillId="34" borderId="120" xfId="78" applyFont="1" applyFill="1" applyBorder="1" applyAlignment="1">
      <alignment horizontal="center" vertical="center" wrapText="1"/>
    </xf>
    <xf numFmtId="0" fontId="116" fillId="34" borderId="3" xfId="78" applyFont="1" applyFill="1" applyBorder="1" applyAlignment="1">
      <alignment horizontal="center" vertical="center" wrapText="1"/>
    </xf>
    <xf numFmtId="0" fontId="116" fillId="34" borderId="121" xfId="78" applyFont="1" applyFill="1" applyBorder="1" applyAlignment="1">
      <alignment horizontal="center" vertical="center" wrapText="1"/>
    </xf>
    <xf numFmtId="0" fontId="116" fillId="34" borderId="33" xfId="78" applyFont="1" applyFill="1" applyBorder="1" applyAlignment="1">
      <alignment horizontal="center" vertical="center" wrapText="1"/>
    </xf>
    <xf numFmtId="0" fontId="116" fillId="34" borderId="55" xfId="78" applyFont="1" applyFill="1" applyBorder="1" applyAlignment="1">
      <alignment horizontal="center" vertical="center" wrapText="1"/>
    </xf>
    <xf numFmtId="0" fontId="114" fillId="2" borderId="0" xfId="78" applyFont="1" applyFill="1" applyAlignment="1">
      <alignment horizontal="center" vertical="center"/>
    </xf>
    <xf numFmtId="0" fontId="20" fillId="0" borderId="0" xfId="78" applyFont="1"/>
    <xf numFmtId="3" fontId="20" fillId="4" borderId="1" xfId="78" applyNumberFormat="1" applyFont="1" applyFill="1" applyBorder="1" applyAlignment="1">
      <alignment horizontal="center"/>
    </xf>
    <xf numFmtId="0" fontId="20" fillId="4" borderId="1" xfId="78" applyFont="1" applyFill="1" applyBorder="1"/>
    <xf numFmtId="0" fontId="20" fillId="4" borderId="9" xfId="78" applyFont="1" applyFill="1" applyBorder="1" applyAlignment="1">
      <alignment horizontal="center"/>
    </xf>
    <xf numFmtId="0" fontId="20" fillId="3" borderId="7" xfId="78" applyFont="1" applyFill="1" applyBorder="1" applyAlignment="1">
      <alignment horizontal="center"/>
    </xf>
    <xf numFmtId="3" fontId="20" fillId="3" borderId="1" xfId="78" applyNumberFormat="1" applyFont="1" applyFill="1" applyBorder="1" applyAlignment="1">
      <alignment horizontal="center"/>
    </xf>
    <xf numFmtId="188" fontId="20" fillId="3" borderId="8" xfId="78" applyNumberFormat="1" applyFont="1" applyFill="1" applyBorder="1" applyAlignment="1">
      <alignment horizontal="center" wrapText="1"/>
    </xf>
    <xf numFmtId="0" fontId="20" fillId="2" borderId="0" xfId="78" applyFont="1" applyFill="1"/>
    <xf numFmtId="188" fontId="20" fillId="3" borderId="39" xfId="78" applyNumberFormat="1" applyFont="1" applyFill="1" applyBorder="1" applyAlignment="1">
      <alignment horizontal="center" wrapText="1"/>
    </xf>
    <xf numFmtId="0" fontId="20" fillId="4" borderId="40" xfId="78" applyFont="1" applyFill="1" applyBorder="1"/>
    <xf numFmtId="0" fontId="20" fillId="4" borderId="51" xfId="78" applyFont="1" applyFill="1" applyBorder="1" applyAlignment="1">
      <alignment horizontal="center"/>
    </xf>
    <xf numFmtId="0" fontId="20" fillId="3" borderId="42" xfId="78" applyFont="1" applyFill="1" applyBorder="1" applyAlignment="1">
      <alignment horizontal="center"/>
    </xf>
    <xf numFmtId="3" fontId="20" fillId="3" borderId="40" xfId="78" applyNumberFormat="1" applyFont="1" applyFill="1" applyBorder="1" applyAlignment="1">
      <alignment horizontal="center"/>
    </xf>
    <xf numFmtId="3" fontId="117" fillId="25" borderId="7" xfId="78" applyNumberFormat="1" applyFont="1" applyFill="1" applyBorder="1"/>
    <xf numFmtId="3" fontId="117" fillId="25" borderId="9" xfId="78" applyNumberFormat="1" applyFont="1" applyFill="1" applyBorder="1"/>
    <xf numFmtId="3" fontId="117" fillId="25" borderId="1" xfId="78" applyNumberFormat="1" applyFont="1" applyFill="1" applyBorder="1" applyAlignment="1">
      <alignment horizontal="center" vertical="center"/>
    </xf>
    <xf numFmtId="188" fontId="117" fillId="25" borderId="8" xfId="78" applyNumberFormat="1" applyFont="1" applyFill="1" applyBorder="1" applyAlignment="1">
      <alignment horizontal="center" wrapText="1"/>
    </xf>
    <xf numFmtId="3" fontId="2" fillId="2" borderId="0" xfId="78" applyNumberFormat="1" applyFont="1" applyFill="1" applyAlignment="1">
      <alignment horizontal="center"/>
    </xf>
    <xf numFmtId="0" fontId="2" fillId="2" borderId="0" xfId="78" applyFont="1" applyFill="1"/>
    <xf numFmtId="0" fontId="2" fillId="2" borderId="0" xfId="78" applyFont="1" applyFill="1" applyAlignment="1">
      <alignment horizontal="center"/>
    </xf>
    <xf numFmtId="3" fontId="20" fillId="4" borderId="40" xfId="78" applyNumberFormat="1" applyFont="1" applyFill="1" applyBorder="1" applyAlignment="1">
      <alignment horizontal="center"/>
    </xf>
    <xf numFmtId="1" fontId="20" fillId="3" borderId="42" xfId="78" applyNumberFormat="1" applyFont="1" applyFill="1" applyBorder="1" applyAlignment="1">
      <alignment horizontal="center"/>
    </xf>
    <xf numFmtId="188" fontId="20" fillId="3" borderId="1" xfId="78" applyNumberFormat="1" applyFont="1" applyFill="1" applyBorder="1" applyAlignment="1">
      <alignment horizontal="center" wrapText="1"/>
    </xf>
    <xf numFmtId="3" fontId="117" fillId="25" borderId="7" xfId="78" applyNumberFormat="1" applyFont="1" applyFill="1" applyBorder="1" applyAlignment="1">
      <alignment horizontal="center"/>
    </xf>
    <xf numFmtId="3" fontId="117" fillId="25" borderId="1" xfId="78" applyNumberFormat="1" applyFont="1" applyFill="1" applyBorder="1" applyAlignment="1">
      <alignment horizontal="center" wrapText="1"/>
    </xf>
    <xf numFmtId="49" fontId="5" fillId="2" borderId="0" xfId="78" applyNumberFormat="1" applyFont="1" applyFill="1" applyAlignment="1">
      <alignment horizontal="center"/>
    </xf>
    <xf numFmtId="49" fontId="18" fillId="2" borderId="0" xfId="78" applyNumberFormat="1" applyFont="1" applyFill="1" applyAlignment="1">
      <alignment horizontal="right"/>
    </xf>
    <xf numFmtId="0" fontId="18" fillId="35" borderId="65" xfId="79" applyFont="1" applyFill="1" applyBorder="1" applyAlignment="1">
      <alignment horizontal="center" vertical="center" wrapText="1"/>
    </xf>
    <xf numFmtId="0" fontId="7" fillId="0" borderId="66" xfId="79" applyBorder="1"/>
    <xf numFmtId="0" fontId="18" fillId="2" borderId="0" xfId="78" applyFont="1" applyFill="1" applyAlignment="1">
      <alignment horizontal="right"/>
    </xf>
    <xf numFmtId="0" fontId="79" fillId="35" borderId="65" xfId="6" applyFill="1" applyBorder="1" applyAlignment="1">
      <alignment horizontal="center" vertical="center" wrapText="1"/>
    </xf>
    <xf numFmtId="0" fontId="117" fillId="2" borderId="0" xfId="78" applyFont="1" applyFill="1" applyAlignment="1">
      <alignment horizontal="center" vertical="center"/>
    </xf>
    <xf numFmtId="0" fontId="20" fillId="2" borderId="0" xfId="78" applyFont="1" applyFill="1" applyAlignment="1">
      <alignment vertical="center"/>
    </xf>
    <xf numFmtId="0" fontId="20" fillId="2" borderId="0" xfId="78" applyFont="1" applyFill="1" applyAlignment="1">
      <alignment vertical="top" wrapText="1"/>
    </xf>
    <xf numFmtId="0" fontId="118" fillId="26" borderId="0" xfId="68" applyFont="1" applyFill="1" applyProtection="1">
      <protection hidden="1"/>
    </xf>
    <xf numFmtId="0" fontId="94" fillId="26" borderId="0" xfId="68" applyFont="1" applyFill="1" applyProtection="1">
      <protection hidden="1"/>
    </xf>
    <xf numFmtId="0" fontId="62" fillId="26" borderId="0" xfId="68" applyFont="1" applyFill="1" applyProtection="1">
      <protection hidden="1"/>
    </xf>
    <xf numFmtId="0" fontId="62" fillId="0" borderId="0" xfId="68" applyFont="1" applyProtection="1">
      <protection hidden="1"/>
    </xf>
    <xf numFmtId="0" fontId="119" fillId="26" borderId="0" xfId="68" applyFont="1" applyFill="1" applyAlignment="1" applyProtection="1">
      <alignment horizontal="center" vertical="center"/>
      <protection hidden="1"/>
    </xf>
    <xf numFmtId="0" fontId="120" fillId="26" borderId="0" xfId="68" applyFont="1" applyFill="1" applyAlignment="1" applyProtection="1">
      <alignment horizontal="center" vertical="center" wrapText="1"/>
      <protection hidden="1"/>
    </xf>
    <xf numFmtId="0" fontId="121" fillId="26" borderId="0" xfId="68" applyFont="1" applyFill="1" applyAlignment="1" applyProtection="1">
      <alignment horizontal="center" vertical="center" wrapText="1"/>
      <protection hidden="1"/>
    </xf>
    <xf numFmtId="0" fontId="122" fillId="26" borderId="0" xfId="68" applyFont="1" applyFill="1" applyAlignment="1" applyProtection="1">
      <alignment horizontal="center" vertical="center" wrapText="1"/>
      <protection hidden="1"/>
    </xf>
    <xf numFmtId="0" fontId="123" fillId="26" borderId="0" xfId="68" applyFont="1" applyFill="1" applyAlignment="1" applyProtection="1">
      <alignment horizontal="right" vertical="center"/>
      <protection hidden="1"/>
    </xf>
    <xf numFmtId="0" fontId="124" fillId="26" borderId="0" xfId="68" applyFont="1" applyFill="1" applyAlignment="1" applyProtection="1">
      <alignment horizontal="right" vertical="center"/>
      <protection hidden="1"/>
    </xf>
    <xf numFmtId="0" fontId="124" fillId="0" borderId="0" xfId="68" applyFont="1" applyAlignment="1" applyProtection="1">
      <alignment horizontal="right" vertical="center"/>
      <protection hidden="1"/>
    </xf>
    <xf numFmtId="49" fontId="124" fillId="23" borderId="72" xfId="68" applyNumberFormat="1" applyFont="1" applyFill="1" applyBorder="1" applyAlignment="1" applyProtection="1">
      <alignment horizontal="center" vertical="center"/>
      <protection locked="0"/>
    </xf>
    <xf numFmtId="49" fontId="95" fillId="26" borderId="0" xfId="68" applyNumberFormat="1" applyFont="1" applyFill="1" applyAlignment="1" applyProtection="1">
      <alignment horizontal="center" vertical="center"/>
      <protection hidden="1"/>
    </xf>
    <xf numFmtId="0" fontId="125" fillId="26" borderId="122" xfId="68" applyFont="1" applyFill="1" applyBorder="1" applyAlignment="1" applyProtection="1">
      <alignment horizontal="center" vertical="center" wrapText="1"/>
      <protection hidden="1"/>
    </xf>
    <xf numFmtId="0" fontId="126" fillId="27" borderId="123" xfId="68" applyFont="1" applyFill="1" applyBorder="1" applyAlignment="1" applyProtection="1">
      <alignment horizontal="center" vertical="center" wrapText="1"/>
      <protection hidden="1"/>
    </xf>
    <xf numFmtId="0" fontId="127" fillId="36" borderId="71" xfId="68" applyFont="1" applyFill="1" applyBorder="1" applyAlignment="1" applyProtection="1">
      <alignment horizontal="center" vertical="center"/>
      <protection hidden="1"/>
    </xf>
    <xf numFmtId="0" fontId="127" fillId="26" borderId="0" xfId="68" applyFont="1" applyFill="1" applyAlignment="1" applyProtection="1">
      <alignment horizontal="center" vertical="center"/>
      <protection hidden="1"/>
    </xf>
    <xf numFmtId="0" fontId="124" fillId="22" borderId="73" xfId="68" applyFont="1" applyFill="1" applyBorder="1" applyAlignment="1">
      <alignment horizontal="center" vertical="center"/>
    </xf>
    <xf numFmtId="0" fontId="77" fillId="3" borderId="1" xfId="0" applyFont="1" applyFill="1" applyBorder="1" applyAlignment="1">
      <alignment horizontal="center" vertical="center"/>
    </xf>
    <xf numFmtId="3" fontId="77" fillId="3" borderId="1" xfId="0" applyNumberFormat="1" applyFont="1" applyFill="1" applyBorder="1" applyAlignment="1">
      <alignment horizontal="center" vertical="center"/>
    </xf>
    <xf numFmtId="0" fontId="77" fillId="3" borderId="1" xfId="0" applyFont="1" applyFill="1" applyBorder="1" applyAlignment="1">
      <alignment horizontal="center" vertical="center" wrapText="1"/>
    </xf>
    <xf numFmtId="0" fontId="77" fillId="3" borderId="8" xfId="0" applyFont="1" applyFill="1" applyBorder="1" applyAlignment="1">
      <alignment horizontal="center" vertical="center" wrapText="1"/>
    </xf>
    <xf numFmtId="3" fontId="77" fillId="3" borderId="1" xfId="0" applyNumberFormat="1" applyFont="1" applyFill="1" applyBorder="1" applyAlignment="1">
      <alignment horizontal="center" vertical="center" wrapText="1"/>
    </xf>
    <xf numFmtId="49" fontId="77" fillId="3" borderId="1" xfId="0" applyNumberFormat="1" applyFont="1" applyFill="1" applyBorder="1" applyAlignment="1">
      <alignment horizontal="center" vertical="center"/>
    </xf>
    <xf numFmtId="3" fontId="77" fillId="3" borderId="8" xfId="0" applyNumberFormat="1" applyFont="1" applyFill="1" applyBorder="1" applyAlignment="1">
      <alignment horizontal="center" vertical="center" wrapText="1"/>
    </xf>
    <xf numFmtId="0" fontId="128" fillId="26" borderId="0" xfId="68" applyFont="1" applyFill="1" applyBorder="1" applyAlignment="1" applyProtection="1">
      <alignment horizontal="center" vertical="center"/>
      <protection hidden="1"/>
    </xf>
    <xf numFmtId="0" fontId="129" fillId="26" borderId="0" xfId="68" applyFont="1" applyFill="1" applyBorder="1" applyAlignment="1" applyProtection="1">
      <alignment horizontal="center" vertical="center" wrapText="1"/>
      <protection hidden="1"/>
    </xf>
    <xf numFmtId="0" fontId="130" fillId="26" borderId="0" xfId="68" applyFont="1" applyFill="1" applyBorder="1" applyAlignment="1" applyProtection="1">
      <alignment horizontal="center" vertical="center" wrapText="1"/>
      <protection hidden="1"/>
    </xf>
    <xf numFmtId="0" fontId="125" fillId="26" borderId="0" xfId="68" applyFont="1" applyFill="1" applyBorder="1" applyAlignment="1" applyProtection="1">
      <alignment horizontal="center" vertical="center" wrapText="1"/>
      <protection hidden="1"/>
    </xf>
    <xf numFmtId="0" fontId="126" fillId="27" borderId="69" xfId="68" applyFont="1" applyFill="1" applyBorder="1" applyAlignment="1" applyProtection="1">
      <alignment horizontal="center" vertical="center" wrapText="1"/>
      <protection hidden="1"/>
    </xf>
    <xf numFmtId="0" fontId="62" fillId="26" borderId="0" xfId="68" applyFont="1" applyFill="1" applyAlignment="1" applyProtection="1">
      <alignment horizontal="right" vertical="center"/>
      <protection hidden="1"/>
    </xf>
    <xf numFmtId="0" fontId="125" fillId="26" borderId="0" xfId="68" applyFont="1" applyFill="1" applyAlignment="1" applyProtection="1">
      <alignment horizontal="right" vertical="center"/>
      <protection hidden="1"/>
    </xf>
    <xf numFmtId="0" fontId="125" fillId="23" borderId="73" xfId="68" applyFont="1" applyFill="1" applyBorder="1" applyAlignment="1" applyProtection="1">
      <alignment horizontal="left" vertical="center"/>
      <protection locked="0"/>
    </xf>
    <xf numFmtId="49" fontId="125" fillId="23" borderId="73" xfId="68" applyNumberFormat="1" applyFont="1" applyFill="1" applyBorder="1" applyAlignment="1" applyProtection="1">
      <alignment horizontal="left" vertical="center"/>
      <protection locked="0"/>
    </xf>
    <xf numFmtId="3" fontId="125" fillId="23" borderId="73" xfId="68" applyNumberFormat="1" applyFont="1" applyFill="1" applyBorder="1" applyAlignment="1" applyProtection="1">
      <alignment horizontal="left" vertical="center"/>
      <protection locked="0"/>
    </xf>
    <xf numFmtId="0" fontId="125" fillId="26" borderId="124" xfId="68" applyFont="1" applyFill="1" applyBorder="1" applyAlignment="1" applyProtection="1">
      <alignment horizontal="right" vertical="center"/>
      <protection hidden="1"/>
    </xf>
    <xf numFmtId="0" fontId="131" fillId="26" borderId="0" xfId="68" applyFont="1" applyFill="1" applyBorder="1" applyAlignment="1" applyProtection="1">
      <alignment horizontal="left" vertical="center"/>
      <protection hidden="1"/>
    </xf>
    <xf numFmtId="0" fontId="118" fillId="26" borderId="0" xfId="68" applyFont="1" applyFill="1" applyAlignment="1" applyProtection="1">
      <alignment horizontal="right" vertical="center"/>
      <protection hidden="1"/>
    </xf>
    <xf numFmtId="49" fontId="124" fillId="26" borderId="0" xfId="66" applyNumberFormat="1" applyFont="1" applyFill="1" applyBorder="1" applyAlignment="1" applyProtection="1">
      <alignment horizontal="right" vertical="center"/>
      <protection hidden="1"/>
    </xf>
    <xf numFmtId="0" fontId="125" fillId="23" borderId="73" xfId="68" applyFont="1" applyFill="1" applyBorder="1" applyAlignment="1" applyProtection="1">
      <alignment horizontal="left" vertical="center" wrapText="1"/>
      <protection locked="0"/>
    </xf>
    <xf numFmtId="0" fontId="124" fillId="26" borderId="0" xfId="68" applyFont="1" applyFill="1" applyBorder="1" applyAlignment="1" applyProtection="1">
      <alignment horizontal="right" vertical="center"/>
      <protection hidden="1"/>
    </xf>
    <xf numFmtId="0" fontId="132" fillId="23" borderId="73" xfId="6" applyNumberFormat="1" applyFont="1" applyFill="1" applyBorder="1" applyAlignment="1" applyProtection="1">
      <alignment horizontal="left" vertical="center" wrapText="1"/>
      <protection locked="0"/>
    </xf>
    <xf numFmtId="0" fontId="124" fillId="26" borderId="0" xfId="68" applyFont="1" applyFill="1" applyAlignment="1" applyProtection="1">
      <alignment horizontal="center" vertical="center"/>
      <protection hidden="1"/>
    </xf>
    <xf numFmtId="1" fontId="124" fillId="23" borderId="72" xfId="68" applyNumberFormat="1" applyFont="1" applyFill="1" applyBorder="1" applyAlignment="1" applyProtection="1">
      <alignment horizontal="center" vertical="center"/>
      <protection locked="0"/>
    </xf>
    <xf numFmtId="0" fontId="124" fillId="0" borderId="0" xfId="68" applyFont="1" applyAlignment="1" applyProtection="1">
      <alignment horizontal="center" vertical="center"/>
      <protection hidden="1"/>
    </xf>
    <xf numFmtId="49" fontId="95" fillId="26" borderId="0" xfId="68" applyNumberFormat="1" applyFont="1" applyFill="1" applyBorder="1" applyAlignment="1" applyProtection="1">
      <alignment horizontal="center" vertical="center"/>
      <protection hidden="1"/>
    </xf>
    <xf numFmtId="0" fontId="127" fillId="26" borderId="0" xfId="68" applyFont="1" applyFill="1" applyBorder="1" applyAlignment="1" applyProtection="1">
      <alignment horizontal="center" vertical="center"/>
      <protection hidden="1"/>
    </xf>
  </cellXfs>
  <cellStyles count="90">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Accent 1 1" xfId="49"/>
    <cellStyle name="Accent 2 1" xfId="50"/>
    <cellStyle name="Accent 3 1" xfId="51"/>
    <cellStyle name="Accent 4" xfId="52"/>
    <cellStyle name="Bad 1" xfId="53"/>
    <cellStyle name="Ênfase6 9" xfId="54"/>
    <cellStyle name="Error 1" xfId="55"/>
    <cellStyle name="Excel Built-in Normal" xfId="56"/>
    <cellStyle name="Excel Built-in Normal 2" xfId="57"/>
    <cellStyle name="Footnote 1" xfId="58"/>
    <cellStyle name="Good 1" xfId="59"/>
    <cellStyle name="Heading 1 1" xfId="60"/>
    <cellStyle name="Heading 2 1" xfId="61"/>
    <cellStyle name="Heading 3" xfId="62"/>
    <cellStyle name="Hiperlink 2" xfId="63"/>
    <cellStyle name="Hiperlink 3" xfId="64"/>
    <cellStyle name="Millares [0]_SS - Entrada de datos" xfId="65"/>
    <cellStyle name="Millares [0]_SS - Entrada de datos 2" xfId="66"/>
    <cellStyle name="Neutral 1" xfId="67"/>
    <cellStyle name="Normal 2" xfId="68"/>
    <cellStyle name="Normal 2 2" xfId="69"/>
    <cellStyle name="Normal 2 2 2" xfId="70"/>
    <cellStyle name="Normal 2 3" xfId="71"/>
    <cellStyle name="Normal 3" xfId="72"/>
    <cellStyle name="Normal 3 2" xfId="73"/>
    <cellStyle name="Normal 3 3" xfId="74"/>
    <cellStyle name="Normal 3 3 2" xfId="75"/>
    <cellStyle name="Normal 3 4" xfId="76"/>
    <cellStyle name="Normal 4" xfId="77"/>
    <cellStyle name="Normal 4 2" xfId="78"/>
    <cellStyle name="Normal 5" xfId="79"/>
    <cellStyle name="Nota 43" xfId="80"/>
    <cellStyle name="Note 1" xfId="81"/>
    <cellStyle name="Porcentagem 2" xfId="82"/>
    <cellStyle name="Separador de milhares 2 2" xfId="83"/>
    <cellStyle name="Status 1" xfId="84"/>
    <cellStyle name="Text 1" xfId="85"/>
    <cellStyle name="Título 1 1" xfId="86"/>
    <cellStyle name="Vírgula 2" xfId="87"/>
    <cellStyle name="Vírgula 3" xfId="88"/>
    <cellStyle name="Warning 1" xfId="89"/>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B2B2B2"/>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CC"/>
      <rgbColor rgb="00BFBFB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00FF9933"/>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167331</xdr:colOff>
      <xdr:row>1</xdr:row>
      <xdr:rowOff>64359</xdr:rowOff>
    </xdr:from>
    <xdr:ext cx="1415878" cy="500191"/>
    <xdr:pic>
      <xdr:nvPicPr>
        <xdr:cNvPr id="2" name="image2.png"/>
        <xdr:cNvPicPr preferRelativeResize="0"/>
      </xdr:nvPicPr>
      <xdr:blipFill>
        <a:blip r:embed="rId1" cstate="print"/>
        <a:stretch>
          <a:fillRect/>
        </a:stretch>
      </xdr:blipFill>
      <xdr:spPr>
        <a:xfrm>
          <a:off x="167005" y="235585"/>
          <a:ext cx="1416050" cy="500380"/>
        </a:xfrm>
        <a:prstGeom prst="rect">
          <a:avLst/>
        </a:prstGeom>
        <a:noFill/>
      </xdr:spPr>
    </xdr:pic>
    <xdr:clientData fLocksWithSheet="0"/>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0</xdr:col>
      <xdr:colOff>57150</xdr:colOff>
      <xdr:row>0</xdr:row>
      <xdr:rowOff>47625</xdr:rowOff>
    </xdr:from>
    <xdr:ext cx="1428750" cy="733425"/>
    <xdr:pic>
      <xdr:nvPicPr>
        <xdr:cNvPr id="2" name="image1.png" title="Imagem"/>
        <xdr:cNvPicPr preferRelativeResize="0"/>
      </xdr:nvPicPr>
      <xdr:blipFill>
        <a:blip r:embed="rId1" cstate="print"/>
        <a:stretch>
          <a:fillRect/>
        </a:stretch>
      </xdr:blipFill>
      <xdr:spPr>
        <a:xfrm>
          <a:off x="57150" y="47625"/>
          <a:ext cx="1428750" cy="733425"/>
        </a:xfrm>
        <a:prstGeom prst="rect">
          <a:avLst/>
        </a:prstGeom>
        <a:noFill/>
      </xdr:spPr>
    </xdr:pic>
    <xdr:clientData fLocksWithSheet="0"/>
  </xdr:one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1</xdr:row>
      <xdr:rowOff>0</xdr:rowOff>
    </xdr:from>
    <xdr:ext cx="1409700" cy="742950"/>
    <xdr:pic>
      <xdr:nvPicPr>
        <xdr:cNvPr id="2" name="image1.png"/>
        <xdr:cNvPicPr preferRelativeResize="0"/>
      </xdr:nvPicPr>
      <xdr:blipFill>
        <a:blip r:embed="rId1" cstate="print"/>
        <a:stretch>
          <a:fillRect/>
        </a:stretch>
      </xdr:blipFill>
      <xdr:spPr>
        <a:xfrm>
          <a:off x="0" y="161925"/>
          <a:ext cx="1409700" cy="74295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370702</xdr:colOff>
      <xdr:row>1</xdr:row>
      <xdr:rowOff>51487</xdr:rowOff>
    </xdr:from>
    <xdr:ext cx="2121243" cy="1184189"/>
    <xdr:pic>
      <xdr:nvPicPr>
        <xdr:cNvPr id="2" name="image1.png"/>
        <xdr:cNvPicPr preferRelativeResize="0"/>
      </xdr:nvPicPr>
      <xdr:blipFill>
        <a:blip r:embed="rId1" cstate="print"/>
        <a:stretch>
          <a:fillRect/>
        </a:stretch>
      </xdr:blipFill>
      <xdr:spPr>
        <a:xfrm>
          <a:off x="370205" y="222885"/>
          <a:ext cx="2121535" cy="1183640"/>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314325</xdr:colOff>
      <xdr:row>1</xdr:row>
      <xdr:rowOff>38100</xdr:rowOff>
    </xdr:from>
    <xdr:ext cx="1200150" cy="371475"/>
    <xdr:pic>
      <xdr:nvPicPr>
        <xdr:cNvPr id="2" name="image2.png"/>
        <xdr:cNvPicPr preferRelativeResize="0"/>
      </xdr:nvPicPr>
      <xdr:blipFill>
        <a:blip r:embed="rId1" cstate="print"/>
        <a:stretch>
          <a:fillRect/>
        </a:stretch>
      </xdr:blipFill>
      <xdr:spPr>
        <a:xfrm>
          <a:off x="314325" y="200025"/>
          <a:ext cx="1200150" cy="371475"/>
        </a:xfrm>
        <a:prstGeom prst="rect">
          <a:avLst/>
        </a:prstGeom>
        <a:noFill/>
      </xdr:spPr>
    </xdr:pic>
    <xdr:clientData fLocksWithSheet="0"/>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154459</xdr:colOff>
      <xdr:row>0</xdr:row>
      <xdr:rowOff>141588</xdr:rowOff>
    </xdr:from>
    <xdr:to>
      <xdr:col>2</xdr:col>
      <xdr:colOff>328584</xdr:colOff>
      <xdr:row>4</xdr:row>
      <xdr:rowOff>86366</xdr:rowOff>
    </xdr:to>
    <xdr:pic>
      <xdr:nvPicPr>
        <xdr:cNvPr id="3" name="Imagem 2"/>
        <xdr:cNvPicPr/>
      </xdr:nvPicPr>
      <xdr:blipFill>
        <a:blip r:embed="rId1"/>
        <a:srcRect/>
        <a:stretch>
          <a:fillRect/>
        </a:stretch>
      </xdr:blipFill>
      <xdr:spPr>
        <a:xfrm>
          <a:off x="154305" y="140970"/>
          <a:ext cx="1250315" cy="745490"/>
        </a:xfrm>
        <a:prstGeom prst="rect">
          <a:avLst/>
        </a:prstGeom>
        <a:noFill/>
        <a:ln>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47625</xdr:rowOff>
    </xdr:from>
    <xdr:to>
      <xdr:col>1</xdr:col>
      <xdr:colOff>1143000</xdr:colOff>
      <xdr:row>4</xdr:row>
      <xdr:rowOff>19050</xdr:rowOff>
    </xdr:to>
    <xdr:pic>
      <xdr:nvPicPr>
        <xdr:cNvPr id="2" name="Imagem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47625"/>
          <a:ext cx="142875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14:hiddenLine>
          </a:ext>
        </a:extLst>
      </xdr:spPr>
    </xdr:pic>
    <xdr:clientData/>
  </xdr:twoCellAnchor>
  <xdr:twoCellAnchor>
    <xdr:from>
      <xdr:col>0</xdr:col>
      <xdr:colOff>142875</xdr:colOff>
      <xdr:row>0</xdr:row>
      <xdr:rowOff>47625</xdr:rowOff>
    </xdr:from>
    <xdr:to>
      <xdr:col>1</xdr:col>
      <xdr:colOff>1133475</xdr:colOff>
      <xdr:row>4</xdr:row>
      <xdr:rowOff>19050</xdr:rowOff>
    </xdr:to>
    <xdr:pic>
      <xdr:nvPicPr>
        <xdr:cNvPr id="88" name="Imagem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42875" y="47625"/>
          <a:ext cx="1419225"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14:hiddenLine>
          </a:ext>
        </a:extLst>
      </xdr:spPr>
    </xdr:pic>
    <xdr:clientData/>
  </xdr:twoCellAnchor>
  <xdr:twoCellAnchor editAs="oneCell">
    <xdr:from>
      <xdr:col>0</xdr:col>
      <xdr:colOff>165230</xdr:colOff>
      <xdr:row>0</xdr:row>
      <xdr:rowOff>58317</xdr:rowOff>
    </xdr:from>
    <xdr:to>
      <xdr:col>1</xdr:col>
      <xdr:colOff>992636</xdr:colOff>
      <xdr:row>4</xdr:row>
      <xdr:rowOff>70438</xdr:rowOff>
    </xdr:to>
    <xdr:pic>
      <xdr:nvPicPr>
        <xdr:cNvPr id="112" name="Imagem 111"/>
        <xdr:cNvPicPr/>
      </xdr:nvPicPr>
      <xdr:blipFill>
        <a:blip r:embed="rId3"/>
        <a:srcRect/>
        <a:stretch>
          <a:fillRect/>
        </a:stretch>
      </xdr:blipFill>
      <xdr:spPr>
        <a:xfrm>
          <a:off x="165100" y="57785"/>
          <a:ext cx="1256030" cy="746125"/>
        </a:xfrm>
        <a:prstGeom prst="rect">
          <a:avLst/>
        </a:prstGeom>
        <a:noFill/>
        <a:ln>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180203</xdr:colOff>
      <xdr:row>1</xdr:row>
      <xdr:rowOff>0</xdr:rowOff>
    </xdr:from>
    <xdr:to>
      <xdr:col>1</xdr:col>
      <xdr:colOff>688990</xdr:colOff>
      <xdr:row>4</xdr:row>
      <xdr:rowOff>150724</xdr:rowOff>
    </xdr:to>
    <xdr:pic>
      <xdr:nvPicPr>
        <xdr:cNvPr id="12" name="Imagem 11"/>
        <xdr:cNvPicPr/>
      </xdr:nvPicPr>
      <xdr:blipFill>
        <a:blip r:embed="rId1"/>
        <a:srcRect/>
        <a:stretch>
          <a:fillRect/>
        </a:stretch>
      </xdr:blipFill>
      <xdr:spPr>
        <a:xfrm>
          <a:off x="179705" y="183515"/>
          <a:ext cx="1252220" cy="721995"/>
        </a:xfrm>
        <a:prstGeom prst="rect">
          <a:avLst/>
        </a:prstGeom>
        <a:noFill/>
        <a:ln>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323975" cy="714375"/>
    <xdr:pic>
      <xdr:nvPicPr>
        <xdr:cNvPr id="2" name="image1.png"/>
        <xdr:cNvPicPr preferRelativeResize="0"/>
      </xdr:nvPicPr>
      <xdr:blipFill>
        <a:blip r:embed="rId1" cstate="print"/>
        <a:stretch>
          <a:fillRect/>
        </a:stretch>
      </xdr:blipFill>
      <xdr:spPr>
        <a:xfrm>
          <a:off x="0" y="0"/>
          <a:ext cx="1323975" cy="714375"/>
        </a:xfrm>
        <a:prstGeom prst="rect">
          <a:avLst/>
        </a:prstGeom>
        <a:noFill/>
      </xdr:spPr>
    </xdr:pic>
    <xdr:clientData fLocksWithSheet="0"/>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0</xdr:col>
      <xdr:colOff>400050</xdr:colOff>
      <xdr:row>1</xdr:row>
      <xdr:rowOff>161925</xdr:rowOff>
    </xdr:from>
    <xdr:ext cx="3009900" cy="1304925"/>
    <xdr:pic>
      <xdr:nvPicPr>
        <xdr:cNvPr id="2" name="image5.png" descr="1.png"/>
        <xdr:cNvPicPr preferRelativeResize="0"/>
      </xdr:nvPicPr>
      <xdr:blipFill>
        <a:blip r:embed="rId1" cstate="print"/>
        <a:stretch>
          <a:fillRect/>
        </a:stretch>
      </xdr:blipFill>
      <xdr:spPr>
        <a:xfrm>
          <a:off x="400050" y="342900"/>
          <a:ext cx="3009900" cy="1304925"/>
        </a:xfrm>
        <a:prstGeom prst="rect">
          <a:avLst/>
        </a:prstGeom>
        <a:noFill/>
      </xdr:spPr>
    </xdr:pic>
    <xdr:clientData fLocksWithSheet="0"/>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0</xdr:col>
      <xdr:colOff>57150</xdr:colOff>
      <xdr:row>0</xdr:row>
      <xdr:rowOff>47625</xdr:rowOff>
    </xdr:from>
    <xdr:ext cx="1428750" cy="733425"/>
    <xdr:pic>
      <xdr:nvPicPr>
        <xdr:cNvPr id="2" name="image1.png" title="Imagem"/>
        <xdr:cNvPicPr preferRelativeResize="0"/>
      </xdr:nvPicPr>
      <xdr:blipFill>
        <a:blip r:embed="rId1" cstate="print"/>
        <a:stretch>
          <a:fillRect/>
        </a:stretch>
      </xdr:blipFill>
      <xdr:spPr>
        <a:xfrm>
          <a:off x="57150" y="47625"/>
          <a:ext cx="1428750" cy="733425"/>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administracao.hrc@fabamed.org.br"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hyperlink" Target="mailto:supfaturamnto@fabamed.org.br" TargetMode="Externa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mailto:prestconta.hrc@gmail.com"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hyperlink" Target="mailto:rh.hrcfabamed@gmail.com" TargetMode="Externa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hyperlink" Target="mailto:gerencia.hrcfabamed@gmail.com" TargetMode="Externa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hyperlink" Target="mailto:gerencia.hrcfabamed@gmail.com" TargetMode="Externa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4"/>
  <sheetViews>
    <sheetView showGridLines="0" tabSelected="1" zoomScale="74" zoomScaleNormal="74" zoomScaleSheetLayoutView="55" workbookViewId="0">
      <selection activeCell="C23" sqref="C23"/>
    </sheetView>
  </sheetViews>
  <sheetFormatPr defaultColWidth="9.14285714285714" defaultRowHeight="12.75"/>
  <cols>
    <col min="1" max="2" width="9.14285714285714" style="887"/>
    <col min="3" max="3" width="28.8571428571429" style="887" customWidth="1"/>
    <col min="4" max="4" width="30.1428571428571" style="887" customWidth="1"/>
    <col min="5" max="5" width="3.85714285714286" style="887" customWidth="1"/>
    <col min="6" max="8" width="9.14285714285714" style="887"/>
    <col min="9" max="9" width="20.1428571428571" style="887" customWidth="1"/>
    <col min="10" max="11" width="9.14285714285714" style="887"/>
    <col min="12" max="12" width="15.2857142857143" style="887" customWidth="1"/>
    <col min="13" max="16384" width="9.14285714285714" style="887"/>
  </cols>
  <sheetData>
    <row r="1" ht="13.5"/>
    <row r="2" s="884" customFormat="1" ht="24" customHeight="1" spans="1:12">
      <c r="A2" s="909" t="s">
        <v>0</v>
      </c>
      <c r="B2" s="909"/>
      <c r="C2" s="909"/>
      <c r="D2" s="909"/>
      <c r="E2" s="909"/>
      <c r="F2" s="909"/>
      <c r="G2" s="909"/>
      <c r="H2" s="909"/>
      <c r="I2" s="909"/>
      <c r="J2" s="926" t="s">
        <v>1</v>
      </c>
      <c r="K2" s="927">
        <v>2026</v>
      </c>
      <c r="L2" s="927"/>
    </row>
    <row r="3" s="885" customFormat="1" ht="24" customHeight="1" spans="1:12">
      <c r="A3" s="910" t="s">
        <v>2</v>
      </c>
      <c r="B3" s="910"/>
      <c r="C3" s="910"/>
      <c r="D3" s="910"/>
      <c r="E3" s="910"/>
      <c r="F3" s="910"/>
      <c r="G3" s="910"/>
      <c r="H3" s="910"/>
      <c r="I3" s="910"/>
      <c r="J3" s="928" t="s">
        <v>3</v>
      </c>
      <c r="K3" s="895" t="s">
        <v>4</v>
      </c>
      <c r="L3" s="895"/>
    </row>
    <row r="4" s="885" customFormat="1" ht="23.25" customHeight="1" spans="1:9">
      <c r="A4" s="890"/>
      <c r="B4" s="890"/>
      <c r="C4" s="890"/>
      <c r="D4" s="890"/>
      <c r="E4" s="890"/>
      <c r="F4" s="890"/>
      <c r="G4" s="890"/>
      <c r="H4" s="890"/>
      <c r="I4" s="890"/>
    </row>
    <row r="5" s="885" customFormat="1" ht="23.25" customHeight="1" spans="1:9">
      <c r="A5" s="890"/>
      <c r="B5" s="890"/>
      <c r="C5" s="890"/>
      <c r="D5" s="890"/>
      <c r="E5" s="890"/>
      <c r="F5" s="890"/>
      <c r="G5" s="890"/>
      <c r="H5" s="890"/>
      <c r="I5" s="890"/>
    </row>
    <row r="6" s="885" customFormat="1" ht="23.25" customHeight="1" spans="1:12">
      <c r="A6" s="911" t="s">
        <v>5</v>
      </c>
      <c r="B6" s="911"/>
      <c r="C6" s="911"/>
      <c r="D6" s="911"/>
      <c r="E6" s="911"/>
      <c r="F6" s="911"/>
      <c r="G6" s="911"/>
      <c r="H6" s="911"/>
      <c r="I6" s="911"/>
      <c r="J6" s="911"/>
      <c r="L6" s="929"/>
    </row>
    <row r="7" s="885" customFormat="1" ht="33.75" customHeight="1" spans="1:12">
      <c r="A7" s="911"/>
      <c r="B7" s="911"/>
      <c r="C7" s="911"/>
      <c r="D7" s="911"/>
      <c r="E7" s="911"/>
      <c r="F7" s="911"/>
      <c r="G7" s="911"/>
      <c r="H7" s="911"/>
      <c r="I7" s="911"/>
      <c r="J7" s="911"/>
      <c r="K7" s="926"/>
      <c r="L7" s="929"/>
    </row>
    <row r="8" s="885" customFormat="1" ht="23.25" customHeight="1" spans="1:12">
      <c r="A8" s="890"/>
      <c r="B8" s="912" t="s">
        <v>6</v>
      </c>
      <c r="C8" s="912"/>
      <c r="D8" s="913" t="s">
        <v>7</v>
      </c>
      <c r="E8" s="913"/>
      <c r="F8" s="913"/>
      <c r="G8" s="913"/>
      <c r="H8" s="913"/>
      <c r="I8" s="913"/>
      <c r="J8" s="913"/>
      <c r="K8" s="899" t="s">
        <v>8</v>
      </c>
      <c r="L8" s="899"/>
    </row>
    <row r="9" s="886" customFormat="1" ht="24.75" customHeight="1" spans="11:12">
      <c r="K9" s="930"/>
      <c r="L9" s="930"/>
    </row>
    <row r="10" s="886" customFormat="1" ht="28.5" customHeight="1" spans="1:12">
      <c r="A10" s="914"/>
      <c r="B10" s="914"/>
      <c r="C10" s="915" t="s">
        <v>9</v>
      </c>
      <c r="D10" s="916" t="s">
        <v>10</v>
      </c>
      <c r="E10" s="916"/>
      <c r="F10" s="916"/>
      <c r="G10" s="916"/>
      <c r="H10" s="916"/>
      <c r="I10" s="916"/>
      <c r="J10" s="916"/>
      <c r="K10" s="916"/>
      <c r="L10" s="916"/>
    </row>
    <row r="11" s="886" customFormat="1" ht="28.5" customHeight="1" spans="1:12">
      <c r="A11" s="914"/>
      <c r="B11" s="914"/>
      <c r="C11" s="915" t="s">
        <v>11</v>
      </c>
      <c r="D11" s="917" t="s">
        <v>12</v>
      </c>
      <c r="E11" s="917"/>
      <c r="F11" s="917"/>
      <c r="G11" s="917"/>
      <c r="H11" s="917"/>
      <c r="I11" s="917"/>
      <c r="J11" s="917"/>
      <c r="K11" s="917"/>
      <c r="L11" s="917"/>
    </row>
    <row r="12" s="886" customFormat="1" ht="28.5" customHeight="1" spans="1:12">
      <c r="A12" s="914"/>
      <c r="B12" s="914"/>
      <c r="C12" s="915" t="s">
        <v>13</v>
      </c>
      <c r="D12" s="918" t="s">
        <v>14</v>
      </c>
      <c r="E12" s="918"/>
      <c r="F12" s="918"/>
      <c r="G12" s="918"/>
      <c r="H12" s="918"/>
      <c r="I12" s="918"/>
      <c r="J12" s="918"/>
      <c r="K12" s="918"/>
      <c r="L12" s="918"/>
    </row>
    <row r="13" s="886" customFormat="1" ht="28.5" customHeight="1" spans="1:12">
      <c r="A13" s="919" t="s">
        <v>15</v>
      </c>
      <c r="B13" s="919"/>
      <c r="C13" s="919"/>
      <c r="D13" s="916" t="s">
        <v>16</v>
      </c>
      <c r="E13" s="916"/>
      <c r="F13" s="916"/>
      <c r="G13" s="916"/>
      <c r="H13" s="916"/>
      <c r="I13" s="916"/>
      <c r="J13" s="916"/>
      <c r="K13" s="916"/>
      <c r="L13" s="916"/>
    </row>
    <row r="14" s="886" customFormat="1" ht="19.5" spans="1:9">
      <c r="A14" s="914"/>
      <c r="B14" s="914"/>
      <c r="C14" s="915"/>
      <c r="D14" s="920"/>
      <c r="E14" s="920"/>
      <c r="F14" s="920"/>
      <c r="G14" s="920"/>
      <c r="H14" s="920"/>
      <c r="I14" s="920"/>
    </row>
    <row r="15" s="886" customFormat="1" ht="28.5" customHeight="1" spans="1:12">
      <c r="A15" s="921"/>
      <c r="B15" s="921"/>
      <c r="C15" s="922" t="s">
        <v>17</v>
      </c>
      <c r="D15" s="923" t="s">
        <v>18</v>
      </c>
      <c r="E15" s="923"/>
      <c r="F15" s="923"/>
      <c r="G15" s="923"/>
      <c r="H15" s="923"/>
      <c r="I15" s="923"/>
      <c r="J15" s="923"/>
      <c r="K15" s="923"/>
      <c r="L15" s="923"/>
    </row>
    <row r="16" s="886" customFormat="1" ht="28.5" customHeight="1" spans="1:12">
      <c r="A16" s="921"/>
      <c r="B16" s="921"/>
      <c r="C16" s="922" t="s">
        <v>19</v>
      </c>
      <c r="D16" s="923" t="s">
        <v>20</v>
      </c>
      <c r="E16" s="923"/>
      <c r="F16" s="923"/>
      <c r="G16" s="923"/>
      <c r="H16" s="923"/>
      <c r="I16" s="923"/>
      <c r="J16" s="923"/>
      <c r="K16" s="923"/>
      <c r="L16" s="923"/>
    </row>
    <row r="17" s="886" customFormat="1" ht="19.5" spans="1:9">
      <c r="A17" s="921"/>
      <c r="B17" s="921"/>
      <c r="C17" s="921"/>
      <c r="D17" s="920"/>
      <c r="E17" s="920"/>
      <c r="F17" s="920"/>
      <c r="G17" s="920"/>
      <c r="H17" s="920"/>
      <c r="I17" s="920"/>
    </row>
    <row r="18" s="886" customFormat="1" ht="28.5" customHeight="1" spans="1:12">
      <c r="A18" s="924" t="s">
        <v>21</v>
      </c>
      <c r="B18" s="924"/>
      <c r="C18" s="924"/>
      <c r="D18" s="923" t="s">
        <v>22</v>
      </c>
      <c r="E18" s="923"/>
      <c r="F18" s="923"/>
      <c r="G18" s="923"/>
      <c r="H18" s="923"/>
      <c r="I18" s="923"/>
      <c r="J18" s="923"/>
      <c r="K18" s="923"/>
      <c r="L18" s="923"/>
    </row>
    <row r="19" s="886" customFormat="1" ht="28.5" customHeight="1" spans="1:12">
      <c r="A19" s="921"/>
      <c r="B19" s="921"/>
      <c r="C19" s="893" t="s">
        <v>23</v>
      </c>
      <c r="D19" s="923" t="s">
        <v>24</v>
      </c>
      <c r="E19" s="923"/>
      <c r="F19" s="923"/>
      <c r="G19" s="923"/>
      <c r="H19" s="923"/>
      <c r="I19" s="923"/>
      <c r="J19" s="923"/>
      <c r="K19" s="923"/>
      <c r="L19" s="923"/>
    </row>
    <row r="20" ht="28.5" customHeight="1" spans="1:39">
      <c r="A20" s="921"/>
      <c r="B20" s="921"/>
      <c r="C20" s="893" t="s">
        <v>25</v>
      </c>
      <c r="D20" s="923" t="s">
        <v>26</v>
      </c>
      <c r="E20" s="923"/>
      <c r="F20" s="923"/>
      <c r="G20" s="923"/>
      <c r="H20" s="923"/>
      <c r="I20" s="923"/>
      <c r="J20" s="923"/>
      <c r="K20" s="923"/>
      <c r="L20" s="923"/>
      <c r="M20" s="886"/>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row>
    <row r="21" ht="28.5" customHeight="1" spans="1:39">
      <c r="A21" s="921"/>
      <c r="B21" s="921"/>
      <c r="C21" s="893" t="s">
        <v>27</v>
      </c>
      <c r="D21" s="925" t="s">
        <v>28</v>
      </c>
      <c r="E21" s="925"/>
      <c r="F21" s="925"/>
      <c r="G21" s="925"/>
      <c r="H21" s="925"/>
      <c r="I21" s="925"/>
      <c r="J21" s="925"/>
      <c r="K21" s="925"/>
      <c r="L21" s="925"/>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6"/>
      <c r="AM21" s="886"/>
    </row>
    <row r="24" ht="28.5" customHeight="1"/>
    <row r="25" ht="28.5" customHeight="1"/>
    <row r="26" ht="28.5" customHeight="1"/>
    <row r="27" ht="28.5" customHeight="1"/>
    <row r="28" ht="28.5" customHeight="1"/>
    <row r="29" ht="28.5" customHeight="1"/>
    <row r="30" ht="28.5" customHeight="1"/>
    <row r="31" ht="28.5" customHeight="1"/>
    <row r="32" ht="28.5" customHeight="1"/>
    <row r="33" ht="28.5" customHeight="1"/>
    <row r="34" ht="28.5" customHeight="1"/>
  </sheetData>
  <mergeCells count="20">
    <mergeCell ref="A2:I2"/>
    <mergeCell ref="K2:L2"/>
    <mergeCell ref="A3:I3"/>
    <mergeCell ref="K3:L3"/>
    <mergeCell ref="B8:C8"/>
    <mergeCell ref="D8:J8"/>
    <mergeCell ref="K8:L8"/>
    <mergeCell ref="D10:L10"/>
    <mergeCell ref="D11:L11"/>
    <mergeCell ref="D12:L12"/>
    <mergeCell ref="A13:C13"/>
    <mergeCell ref="D13:L13"/>
    <mergeCell ref="D15:L15"/>
    <mergeCell ref="D16:L16"/>
    <mergeCell ref="A18:C18"/>
    <mergeCell ref="D18:L18"/>
    <mergeCell ref="D19:L19"/>
    <mergeCell ref="D20:L20"/>
    <mergeCell ref="D21:L21"/>
    <mergeCell ref="A6:J7"/>
  </mergeCells>
  <hyperlinks>
    <hyperlink ref="D21" r:id="rId2" display="administracao.hrc@fabamed.org.br"/>
  </hyperlinks>
  <printOptions horizontalCentered="1"/>
  <pageMargins left="0.7875" right="0.7875" top="1.04027777777778" bottom="0.472222222222222" header="0.511811023622047" footer="0.511811023622047"/>
  <pageSetup paperSize="9" scale="75" firstPageNumber="0" orientation="landscape" useFirstPageNumber="1" horizontalDpi="300" verticalDpi="300"/>
  <headerFooter alignWithMargins="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zoomScale="70" zoomScaleNormal="70" topLeftCell="A55" workbookViewId="0">
      <selection activeCell="D52" sqref="D52"/>
    </sheetView>
  </sheetViews>
  <sheetFormatPr defaultColWidth="12.5714285714286" defaultRowHeight="15" customHeight="1"/>
  <cols>
    <col min="1" max="1" width="17.2857142857143" style="66" customWidth="1"/>
    <col min="2" max="2" width="144.142857142857" style="66" customWidth="1"/>
    <col min="3" max="3" width="17" style="66" customWidth="1"/>
    <col min="4" max="4" width="24.7142857142857" style="66" customWidth="1"/>
    <col min="5" max="5" width="2.14285714285714" style="66" customWidth="1"/>
    <col min="6" max="9" width="9.14285714285714" style="66" customWidth="1"/>
    <col min="10" max="10" width="46" style="66" customWidth="1"/>
    <col min="11" max="19" width="9.14285714285714" style="66" customWidth="1"/>
    <col min="20" max="26" width="8.57142857142857" style="66" customWidth="1"/>
    <col min="27" max="16384" width="12.5714285714286" style="66"/>
  </cols>
  <sheetData>
    <row r="1" ht="13.5" spans="1:26">
      <c r="A1" s="67"/>
      <c r="B1" s="67"/>
      <c r="C1" s="67"/>
      <c r="D1" s="67"/>
      <c r="E1" s="67"/>
      <c r="F1" s="67"/>
      <c r="G1" s="68"/>
      <c r="H1" s="68"/>
      <c r="I1" s="68"/>
      <c r="J1" s="68"/>
      <c r="K1" s="68"/>
      <c r="L1" s="68"/>
      <c r="M1" s="68"/>
      <c r="N1" s="68"/>
      <c r="O1" s="68"/>
      <c r="P1" s="68"/>
      <c r="Q1" s="68"/>
      <c r="R1" s="68"/>
      <c r="S1" s="68"/>
      <c r="T1" s="68"/>
      <c r="U1" s="68"/>
      <c r="V1" s="68"/>
      <c r="W1" s="68"/>
      <c r="X1" s="68"/>
      <c r="Y1" s="68"/>
      <c r="Z1" s="68"/>
    </row>
    <row r="2" ht="21" customHeight="1" spans="1:26">
      <c r="A2" s="69"/>
      <c r="B2" s="67"/>
      <c r="C2" s="70" t="s">
        <v>30</v>
      </c>
      <c r="D2" s="71" t="s">
        <v>1139</v>
      </c>
      <c r="E2" s="68"/>
      <c r="F2" s="68"/>
      <c r="G2" s="68"/>
      <c r="H2" s="68"/>
      <c r="I2" s="68"/>
      <c r="J2" s="68"/>
      <c r="K2" s="68"/>
      <c r="L2" s="68"/>
      <c r="M2" s="68"/>
      <c r="N2" s="68"/>
      <c r="O2" s="68"/>
      <c r="P2" s="68"/>
      <c r="Q2" s="68"/>
      <c r="R2" s="68"/>
      <c r="S2" s="68"/>
      <c r="T2" s="68"/>
      <c r="U2" s="68"/>
      <c r="V2" s="68"/>
      <c r="W2" s="68"/>
      <c r="X2" s="68"/>
      <c r="Y2" s="68"/>
      <c r="Z2" s="68"/>
    </row>
    <row r="3" ht="21" customHeight="1" spans="1:26">
      <c r="A3" s="69"/>
      <c r="B3" s="72" t="s">
        <v>142</v>
      </c>
      <c r="C3" s="70" t="s">
        <v>33</v>
      </c>
      <c r="D3" s="71">
        <v>2026</v>
      </c>
      <c r="E3" s="68"/>
      <c r="F3" s="68"/>
      <c r="G3" s="68"/>
      <c r="H3" s="68"/>
      <c r="I3" s="68"/>
      <c r="J3" s="68"/>
      <c r="K3" s="68"/>
      <c r="L3" s="68"/>
      <c r="M3" s="68"/>
      <c r="N3" s="68"/>
      <c r="O3" s="68"/>
      <c r="P3" s="68"/>
      <c r="Q3" s="68"/>
      <c r="R3" s="68"/>
      <c r="S3" s="68"/>
      <c r="T3" s="68"/>
      <c r="U3" s="68"/>
      <c r="V3" s="68"/>
      <c r="W3" s="68"/>
      <c r="X3" s="68"/>
      <c r="Y3" s="68"/>
      <c r="Z3" s="68"/>
    </row>
    <row r="4" ht="21" customHeight="1" spans="1:26">
      <c r="A4" s="69"/>
      <c r="B4" s="73" t="s">
        <v>1140</v>
      </c>
      <c r="C4" s="74" t="s">
        <v>34</v>
      </c>
      <c r="D4" s="75" t="s">
        <v>4</v>
      </c>
      <c r="E4" s="68"/>
      <c r="F4" s="68"/>
      <c r="G4" s="68"/>
      <c r="H4" s="68"/>
      <c r="I4" s="68"/>
      <c r="J4" s="68"/>
      <c r="K4" s="68"/>
      <c r="L4" s="68"/>
      <c r="M4" s="68"/>
      <c r="N4" s="68"/>
      <c r="O4" s="68"/>
      <c r="P4" s="68"/>
      <c r="Q4" s="68"/>
      <c r="R4" s="68"/>
      <c r="S4" s="68"/>
      <c r="T4" s="68"/>
      <c r="U4" s="68"/>
      <c r="V4" s="68"/>
      <c r="W4" s="68"/>
      <c r="X4" s="68"/>
      <c r="Y4" s="68"/>
      <c r="Z4" s="68"/>
    </row>
    <row r="5" ht="12.75" spans="1:26">
      <c r="A5" s="76"/>
      <c r="B5" s="76"/>
      <c r="C5" s="76"/>
      <c r="D5" s="76"/>
      <c r="E5" s="76"/>
      <c r="F5" s="76"/>
      <c r="G5" s="68"/>
      <c r="H5" s="68"/>
      <c r="I5" s="68"/>
      <c r="J5" s="68"/>
      <c r="K5" s="68"/>
      <c r="L5" s="68"/>
      <c r="M5" s="68"/>
      <c r="N5" s="68"/>
      <c r="O5" s="68"/>
      <c r="P5" s="68"/>
      <c r="Q5" s="68"/>
      <c r="R5" s="68"/>
      <c r="S5" s="68"/>
      <c r="T5" s="68"/>
      <c r="U5" s="68"/>
      <c r="V5" s="68"/>
      <c r="W5" s="68"/>
      <c r="X5" s="68"/>
      <c r="Y5" s="68"/>
      <c r="Z5" s="68"/>
    </row>
    <row r="6" spans="1:26">
      <c r="A6" s="77"/>
      <c r="B6" s="68"/>
      <c r="C6" s="78"/>
      <c r="D6" s="78"/>
      <c r="E6" s="79"/>
      <c r="F6" s="68"/>
      <c r="G6" s="68"/>
      <c r="H6" s="68"/>
      <c r="I6" s="68"/>
      <c r="J6" s="68"/>
      <c r="K6" s="68"/>
      <c r="L6" s="68"/>
      <c r="M6" s="68"/>
      <c r="N6" s="68"/>
      <c r="O6" s="68"/>
      <c r="P6" s="68"/>
      <c r="Q6" s="68"/>
      <c r="R6" s="68"/>
      <c r="S6" s="68"/>
      <c r="T6" s="68"/>
      <c r="U6" s="68"/>
      <c r="V6" s="68"/>
      <c r="W6" s="68"/>
      <c r="X6" s="68"/>
      <c r="Y6" s="68"/>
      <c r="Z6" s="68"/>
    </row>
    <row r="7" spans="1:26">
      <c r="A7" s="77"/>
      <c r="B7" s="68"/>
      <c r="C7" s="78"/>
      <c r="D7" s="78"/>
      <c r="E7" s="79"/>
      <c r="F7" s="68"/>
      <c r="G7" s="68"/>
      <c r="H7" s="68"/>
      <c r="I7" s="68"/>
      <c r="J7" s="68"/>
      <c r="K7" s="68"/>
      <c r="L7" s="68"/>
      <c r="M7" s="68"/>
      <c r="N7" s="68"/>
      <c r="O7" s="68"/>
      <c r="P7" s="68"/>
      <c r="Q7" s="68"/>
      <c r="R7" s="68"/>
      <c r="S7" s="68"/>
      <c r="T7" s="68"/>
      <c r="U7" s="68"/>
      <c r="V7" s="68"/>
      <c r="W7" s="68"/>
      <c r="X7" s="68"/>
      <c r="Y7" s="68"/>
      <c r="Z7" s="68"/>
    </row>
    <row r="8" spans="1:26">
      <c r="A8" s="77"/>
      <c r="B8" s="68"/>
      <c r="C8" s="78"/>
      <c r="D8" s="78"/>
      <c r="E8" s="79"/>
      <c r="F8" s="68"/>
      <c r="G8" s="68"/>
      <c r="H8" s="68"/>
      <c r="I8" s="68"/>
      <c r="J8" s="68"/>
      <c r="K8" s="68"/>
      <c r="L8" s="68"/>
      <c r="M8" s="68"/>
      <c r="N8" s="68"/>
      <c r="O8" s="68"/>
      <c r="P8" s="68"/>
      <c r="Q8" s="68"/>
      <c r="R8" s="68"/>
      <c r="S8" s="68"/>
      <c r="T8" s="68"/>
      <c r="U8" s="68"/>
      <c r="V8" s="68"/>
      <c r="W8" s="68"/>
      <c r="X8" s="68"/>
      <c r="Y8" s="68"/>
      <c r="Z8" s="68"/>
    </row>
    <row r="9" ht="18" customHeight="1" spans="1:26">
      <c r="A9" s="80" t="s">
        <v>1141</v>
      </c>
      <c r="B9" s="81" t="s">
        <v>1142</v>
      </c>
      <c r="C9" s="82"/>
      <c r="D9" s="82"/>
      <c r="E9" s="83"/>
      <c r="F9" s="79"/>
      <c r="G9" s="79"/>
      <c r="H9" s="79"/>
      <c r="I9" s="79"/>
      <c r="J9" s="79"/>
      <c r="K9" s="79"/>
      <c r="L9" s="79"/>
      <c r="M9" s="79"/>
      <c r="N9" s="79"/>
      <c r="O9" s="79"/>
      <c r="P9" s="79"/>
      <c r="Q9" s="79"/>
      <c r="R9" s="79"/>
      <c r="S9" s="79"/>
      <c r="T9" s="68"/>
      <c r="U9" s="68"/>
      <c r="V9" s="68"/>
      <c r="W9" s="68"/>
      <c r="X9" s="68"/>
      <c r="Y9" s="68"/>
      <c r="Z9" s="68"/>
    </row>
    <row r="10" ht="18" customHeight="1" spans="1:26">
      <c r="A10" s="84"/>
      <c r="B10" s="81"/>
      <c r="C10" s="81"/>
      <c r="D10" s="81"/>
      <c r="E10" s="83"/>
      <c r="F10" s="79"/>
      <c r="G10" s="79"/>
      <c r="H10" s="79"/>
      <c r="I10" s="79"/>
      <c r="J10" s="79"/>
      <c r="K10" s="79"/>
      <c r="L10" s="79"/>
      <c r="M10" s="79"/>
      <c r="N10" s="79"/>
      <c r="O10" s="79"/>
      <c r="P10" s="79"/>
      <c r="Q10" s="79"/>
      <c r="R10" s="79"/>
      <c r="S10" s="79"/>
      <c r="T10" s="68"/>
      <c r="U10" s="68"/>
      <c r="V10" s="68"/>
      <c r="W10" s="68"/>
      <c r="X10" s="68"/>
      <c r="Y10" s="68"/>
      <c r="Z10" s="68"/>
    </row>
    <row r="11" ht="19.5" customHeight="1" spans="1:26">
      <c r="A11" s="85" t="s">
        <v>74</v>
      </c>
      <c r="B11" s="86" t="s">
        <v>1143</v>
      </c>
      <c r="C11" s="87" t="s">
        <v>1144</v>
      </c>
      <c r="D11" s="88" t="s">
        <v>1145</v>
      </c>
      <c r="E11" s="89"/>
      <c r="F11" s="79"/>
      <c r="G11" s="79"/>
      <c r="H11" s="79"/>
      <c r="I11" s="79"/>
      <c r="J11" s="79"/>
      <c r="K11" s="79"/>
      <c r="L11" s="79"/>
      <c r="M11" s="79"/>
      <c r="N11" s="79"/>
      <c r="O11" s="79"/>
      <c r="P11" s="79"/>
      <c r="Q11" s="79"/>
      <c r="R11" s="79"/>
      <c r="S11" s="79"/>
      <c r="T11" s="68"/>
      <c r="U11" s="68"/>
      <c r="V11" s="68"/>
      <c r="W11" s="68"/>
      <c r="X11" s="68"/>
      <c r="Y11" s="68"/>
      <c r="Z11" s="68"/>
    </row>
    <row r="12" ht="19.5" customHeight="1" spans="1:26">
      <c r="A12" s="90">
        <v>2</v>
      </c>
      <c r="B12" s="91" t="s">
        <v>1146</v>
      </c>
      <c r="C12" s="92"/>
      <c r="D12" s="93"/>
      <c r="E12" s="79"/>
      <c r="F12" s="79"/>
      <c r="G12" s="79"/>
      <c r="H12" s="79"/>
      <c r="I12" s="79"/>
      <c r="J12" s="79"/>
      <c r="K12" s="79"/>
      <c r="L12" s="79"/>
      <c r="M12" s="79"/>
      <c r="N12" s="79"/>
      <c r="O12" s="79"/>
      <c r="P12" s="79"/>
      <c r="Q12" s="79"/>
      <c r="R12" s="79"/>
      <c r="S12" s="79"/>
      <c r="T12" s="68"/>
      <c r="U12" s="68"/>
      <c r="V12" s="68"/>
      <c r="W12" s="68"/>
      <c r="X12" s="68"/>
      <c r="Y12" s="68"/>
      <c r="Z12" s="68"/>
    </row>
    <row r="13" ht="19.5" customHeight="1" spans="1:26">
      <c r="A13" s="94" t="s">
        <v>901</v>
      </c>
      <c r="B13" s="95" t="s">
        <v>1147</v>
      </c>
      <c r="C13" s="96">
        <v>7177</v>
      </c>
      <c r="D13" s="97">
        <v>20033.19</v>
      </c>
      <c r="E13" s="79"/>
      <c r="F13" s="79"/>
      <c r="G13" s="79"/>
      <c r="H13" s="79"/>
      <c r="I13" s="79"/>
      <c r="J13" s="79"/>
      <c r="K13" s="79"/>
      <c r="L13" s="79"/>
      <c r="M13" s="79"/>
      <c r="N13" s="79"/>
      <c r="O13" s="79"/>
      <c r="P13" s="79"/>
      <c r="Q13" s="79"/>
      <c r="R13" s="79"/>
      <c r="S13" s="79"/>
      <c r="T13" s="68"/>
      <c r="U13" s="68"/>
      <c r="V13" s="68"/>
      <c r="W13" s="68"/>
      <c r="X13" s="68"/>
      <c r="Y13" s="68"/>
      <c r="Z13" s="68"/>
    </row>
    <row r="14" ht="19.5" customHeight="1" spans="1:26">
      <c r="A14" s="94" t="s">
        <v>768</v>
      </c>
      <c r="B14" s="95" t="s">
        <v>1148</v>
      </c>
      <c r="C14" s="98">
        <v>1357</v>
      </c>
      <c r="D14" s="97">
        <v>9896.26</v>
      </c>
      <c r="E14" s="79"/>
      <c r="F14" s="79"/>
      <c r="G14" s="79"/>
      <c r="H14" s="79"/>
      <c r="I14" s="79"/>
      <c r="J14" s="79"/>
      <c r="K14" s="79"/>
      <c r="L14" s="79"/>
      <c r="M14" s="79"/>
      <c r="N14" s="79"/>
      <c r="O14" s="79"/>
      <c r="P14" s="79"/>
      <c r="Q14" s="79"/>
      <c r="R14" s="79"/>
      <c r="S14" s="79"/>
      <c r="T14" s="68"/>
      <c r="U14" s="68"/>
      <c r="V14" s="68"/>
      <c r="W14" s="68"/>
      <c r="X14" s="68"/>
      <c r="Y14" s="68"/>
      <c r="Z14" s="68"/>
    </row>
    <row r="15" ht="19.5" customHeight="1" spans="1:26">
      <c r="A15" s="94" t="s">
        <v>770</v>
      </c>
      <c r="B15" s="95" t="s">
        <v>1149</v>
      </c>
      <c r="C15" s="98">
        <v>422</v>
      </c>
      <c r="D15" s="97">
        <v>11477.4</v>
      </c>
      <c r="E15" s="79"/>
      <c r="F15" s="79"/>
      <c r="G15" s="79"/>
      <c r="H15" s="79"/>
      <c r="I15" s="79"/>
      <c r="J15" s="79"/>
      <c r="K15" s="79"/>
      <c r="L15" s="79"/>
      <c r="M15" s="79"/>
      <c r="N15" s="79"/>
      <c r="O15" s="79"/>
      <c r="P15" s="79"/>
      <c r="Q15" s="79"/>
      <c r="R15" s="79"/>
      <c r="S15" s="79"/>
      <c r="T15" s="68"/>
      <c r="U15" s="68"/>
      <c r="V15" s="68"/>
      <c r="W15" s="68"/>
      <c r="X15" s="68"/>
      <c r="Y15" s="68"/>
      <c r="Z15" s="68"/>
    </row>
    <row r="16" ht="19.5" customHeight="1" spans="1:26">
      <c r="A16" s="94" t="s">
        <v>773</v>
      </c>
      <c r="B16" s="95" t="s">
        <v>1150</v>
      </c>
      <c r="C16" s="98">
        <v>347</v>
      </c>
      <c r="D16" s="97">
        <v>53034.85</v>
      </c>
      <c r="E16" s="79"/>
      <c r="F16" s="79"/>
      <c r="G16" s="79"/>
      <c r="H16" s="79"/>
      <c r="I16" s="79"/>
      <c r="J16" s="79"/>
      <c r="K16" s="79"/>
      <c r="L16" s="79"/>
      <c r="M16" s="79"/>
      <c r="N16" s="79"/>
      <c r="O16" s="79"/>
      <c r="P16" s="79"/>
      <c r="Q16" s="79"/>
      <c r="R16" s="79"/>
      <c r="S16" s="79"/>
      <c r="T16" s="68"/>
      <c r="U16" s="68"/>
      <c r="V16" s="68"/>
      <c r="W16" s="68"/>
      <c r="X16" s="68"/>
      <c r="Y16" s="68"/>
      <c r="Z16" s="68"/>
    </row>
    <row r="17" ht="19.5" customHeight="1" spans="1:26">
      <c r="A17" s="94"/>
      <c r="B17" s="95" t="s">
        <v>1151</v>
      </c>
      <c r="C17" s="98">
        <v>65</v>
      </c>
      <c r="D17" s="97">
        <v>3130.4</v>
      </c>
      <c r="E17" s="79"/>
      <c r="F17" s="79"/>
      <c r="G17" s="79"/>
      <c r="H17" s="79"/>
      <c r="I17" s="79"/>
      <c r="J17" s="79"/>
      <c r="K17" s="79"/>
      <c r="L17" s="79"/>
      <c r="M17" s="79"/>
      <c r="N17" s="79"/>
      <c r="O17" s="79"/>
      <c r="P17" s="79"/>
      <c r="Q17" s="79"/>
      <c r="R17" s="79"/>
      <c r="S17" s="79"/>
      <c r="T17" s="68"/>
      <c r="U17" s="68"/>
      <c r="V17" s="68"/>
      <c r="W17" s="68"/>
      <c r="X17" s="68"/>
      <c r="Y17" s="68"/>
      <c r="Z17" s="68"/>
    </row>
    <row r="18" ht="19.5" customHeight="1" spans="1:26">
      <c r="A18" s="94" t="s">
        <v>775</v>
      </c>
      <c r="B18" s="95" t="s">
        <v>1152</v>
      </c>
      <c r="C18" s="98">
        <v>228</v>
      </c>
      <c r="D18" s="99">
        <v>1174.2</v>
      </c>
      <c r="E18" s="79"/>
      <c r="F18" s="79"/>
      <c r="G18" s="79"/>
      <c r="H18" s="79"/>
      <c r="I18" s="79"/>
      <c r="J18" s="79"/>
      <c r="K18" s="79"/>
      <c r="L18" s="79"/>
      <c r="M18" s="79"/>
      <c r="N18" s="79"/>
      <c r="O18" s="79"/>
      <c r="P18" s="79"/>
      <c r="Q18" s="79"/>
      <c r="R18" s="79"/>
      <c r="S18" s="79"/>
      <c r="T18" s="68"/>
      <c r="U18" s="68"/>
      <c r="V18" s="68"/>
      <c r="W18" s="68"/>
      <c r="X18" s="68"/>
      <c r="Y18" s="68"/>
      <c r="Z18" s="68"/>
    </row>
    <row r="19" ht="19.5" customHeight="1" spans="1:26">
      <c r="A19" s="94" t="s">
        <v>781</v>
      </c>
      <c r="B19" s="100" t="s">
        <v>1153</v>
      </c>
      <c r="C19" s="101">
        <f t="shared" ref="C19:D19" si="0">SUM(C13:C18)</f>
        <v>9596</v>
      </c>
      <c r="D19" s="102">
        <f t="shared" si="0"/>
        <v>98746.3</v>
      </c>
      <c r="E19" s="79"/>
      <c r="F19" s="79"/>
      <c r="G19" s="79"/>
      <c r="H19" s="79"/>
      <c r="I19" s="79"/>
      <c r="J19" s="79"/>
      <c r="K19" s="79"/>
      <c r="L19" s="79"/>
      <c r="M19" s="79"/>
      <c r="N19" s="79"/>
      <c r="O19" s="79"/>
      <c r="P19" s="79"/>
      <c r="Q19" s="79"/>
      <c r="R19" s="79"/>
      <c r="S19" s="79"/>
      <c r="T19" s="68"/>
      <c r="U19" s="68"/>
      <c r="V19" s="68"/>
      <c r="W19" s="68"/>
      <c r="X19" s="68"/>
      <c r="Y19" s="68"/>
      <c r="Z19" s="68"/>
    </row>
    <row r="20" ht="9" customHeight="1" spans="1:26">
      <c r="A20" s="103"/>
      <c r="B20" s="104"/>
      <c r="C20" s="105"/>
      <c r="D20" s="106"/>
      <c r="E20" s="79"/>
      <c r="F20" s="79"/>
      <c r="G20" s="79"/>
      <c r="H20" s="79"/>
      <c r="I20" s="79"/>
      <c r="J20" s="79"/>
      <c r="K20" s="79"/>
      <c r="L20" s="79"/>
      <c r="M20" s="79"/>
      <c r="N20" s="79"/>
      <c r="O20" s="79"/>
      <c r="P20" s="79"/>
      <c r="Q20" s="79"/>
      <c r="R20" s="79"/>
      <c r="S20" s="79"/>
      <c r="T20" s="79"/>
      <c r="U20" s="79"/>
      <c r="V20" s="79"/>
      <c r="W20" s="79"/>
      <c r="X20" s="79"/>
      <c r="Y20" s="79"/>
      <c r="Z20" s="79"/>
    </row>
    <row r="21" ht="19.5" customHeight="1" spans="1:26">
      <c r="A21" s="90">
        <v>3</v>
      </c>
      <c r="B21" s="91" t="s">
        <v>1154</v>
      </c>
      <c r="C21" s="92"/>
      <c r="D21" s="93"/>
      <c r="E21" s="79"/>
      <c r="F21" s="79"/>
      <c r="G21" s="79"/>
      <c r="H21" s="79"/>
      <c r="I21" s="79"/>
      <c r="J21" s="79"/>
      <c r="K21" s="79"/>
      <c r="L21" s="79"/>
      <c r="M21" s="79"/>
      <c r="N21" s="79"/>
      <c r="O21" s="79"/>
      <c r="P21" s="79"/>
      <c r="Q21" s="79"/>
      <c r="R21" s="79"/>
      <c r="S21" s="79"/>
      <c r="T21" s="68"/>
      <c r="U21" s="68"/>
      <c r="V21" s="68"/>
      <c r="W21" s="68"/>
      <c r="X21" s="68"/>
      <c r="Y21" s="68"/>
      <c r="Z21" s="68"/>
    </row>
    <row r="22" ht="19.5" customHeight="1" spans="1:26">
      <c r="A22" s="90" t="s">
        <v>786</v>
      </c>
      <c r="B22" s="107" t="s">
        <v>1155</v>
      </c>
      <c r="C22" s="108">
        <v>2050</v>
      </c>
      <c r="D22" s="109">
        <v>20500</v>
      </c>
      <c r="E22" s="79"/>
      <c r="F22" s="79"/>
      <c r="G22" s="79"/>
      <c r="H22" s="79"/>
      <c r="I22" s="79"/>
      <c r="J22" s="79"/>
      <c r="K22" s="79"/>
      <c r="L22" s="79"/>
      <c r="M22" s="79"/>
      <c r="N22" s="79"/>
      <c r="O22" s="79"/>
      <c r="P22" s="79"/>
      <c r="Q22" s="79"/>
      <c r="R22" s="79"/>
      <c r="S22" s="79"/>
      <c r="T22" s="68"/>
      <c r="U22" s="68"/>
      <c r="V22" s="68"/>
      <c r="W22" s="68"/>
      <c r="X22" s="68"/>
      <c r="Y22" s="68"/>
      <c r="Z22" s="68"/>
    </row>
    <row r="23" ht="19.5" customHeight="1" spans="1:26">
      <c r="A23" s="90" t="s">
        <v>788</v>
      </c>
      <c r="B23" s="107" t="s">
        <v>1156</v>
      </c>
      <c r="C23" s="110">
        <v>2406</v>
      </c>
      <c r="D23" s="111">
        <v>26466</v>
      </c>
      <c r="E23" s="79"/>
      <c r="F23" s="79"/>
      <c r="G23" s="79"/>
      <c r="H23" s="79"/>
      <c r="I23" s="79"/>
      <c r="J23" s="79"/>
      <c r="K23" s="79"/>
      <c r="L23" s="79"/>
      <c r="M23" s="79"/>
      <c r="N23" s="79"/>
      <c r="O23" s="79"/>
      <c r="P23" s="79"/>
      <c r="Q23" s="79"/>
      <c r="R23" s="79"/>
      <c r="S23" s="79"/>
      <c r="T23" s="68"/>
      <c r="U23" s="68"/>
      <c r="V23" s="68"/>
      <c r="W23" s="68"/>
      <c r="X23" s="68"/>
      <c r="Y23" s="68"/>
      <c r="Z23" s="68"/>
    </row>
    <row r="24" ht="19.5" customHeight="1" spans="1:26">
      <c r="A24" s="90" t="s">
        <v>794</v>
      </c>
      <c r="B24" s="112" t="s">
        <v>1157</v>
      </c>
      <c r="C24" s="98">
        <v>468</v>
      </c>
      <c r="D24" s="97">
        <v>5835.96</v>
      </c>
      <c r="E24" s="79"/>
      <c r="F24" s="79"/>
      <c r="G24" s="79"/>
      <c r="H24" s="79"/>
      <c r="I24" s="79"/>
      <c r="J24" s="79"/>
      <c r="K24" s="79"/>
      <c r="L24" s="79"/>
      <c r="M24" s="79"/>
      <c r="N24" s="79"/>
      <c r="O24" s="79"/>
      <c r="P24" s="79"/>
      <c r="Q24" s="79"/>
      <c r="R24" s="79"/>
      <c r="S24" s="79"/>
      <c r="T24" s="68"/>
      <c r="U24" s="68"/>
      <c r="V24" s="68"/>
      <c r="W24" s="68"/>
      <c r="X24" s="68"/>
      <c r="Y24" s="68"/>
      <c r="Z24" s="68"/>
    </row>
    <row r="25" ht="19.5" customHeight="1" spans="1:26">
      <c r="A25" s="90"/>
      <c r="B25" s="112" t="s">
        <v>1158</v>
      </c>
      <c r="C25" s="98">
        <v>116</v>
      </c>
      <c r="D25" s="97">
        <v>1508</v>
      </c>
      <c r="E25" s="79"/>
      <c r="F25" s="79"/>
      <c r="G25" s="79"/>
      <c r="H25" s="79"/>
      <c r="I25" s="79"/>
      <c r="J25" s="79"/>
      <c r="K25" s="79"/>
      <c r="L25" s="79"/>
      <c r="M25" s="79"/>
      <c r="N25" s="79"/>
      <c r="O25" s="79"/>
      <c r="P25" s="79"/>
      <c r="Q25" s="79"/>
      <c r="R25" s="79"/>
      <c r="S25" s="79"/>
      <c r="T25" s="68"/>
      <c r="U25" s="68"/>
      <c r="V25" s="68"/>
      <c r="W25" s="68"/>
      <c r="X25" s="68"/>
      <c r="Y25" s="68"/>
      <c r="Z25" s="68"/>
    </row>
    <row r="26" ht="19.5" customHeight="1" spans="1:26">
      <c r="A26" s="90" t="s">
        <v>796</v>
      </c>
      <c r="B26" s="100" t="s">
        <v>1159</v>
      </c>
      <c r="C26" s="113"/>
      <c r="D26" s="114"/>
      <c r="E26" s="79"/>
      <c r="F26" s="79"/>
      <c r="G26" s="79"/>
      <c r="H26" s="79"/>
      <c r="I26" s="79"/>
      <c r="J26" s="79"/>
      <c r="K26" s="79"/>
      <c r="L26" s="79"/>
      <c r="M26" s="79"/>
      <c r="N26" s="79"/>
      <c r="O26" s="79"/>
      <c r="P26" s="79"/>
      <c r="Q26" s="79"/>
      <c r="R26" s="79"/>
      <c r="S26" s="79"/>
      <c r="T26" s="68"/>
      <c r="U26" s="68"/>
      <c r="V26" s="68"/>
      <c r="W26" s="68"/>
      <c r="X26" s="68"/>
      <c r="Y26" s="68"/>
      <c r="Z26" s="68"/>
    </row>
    <row r="27" ht="8.25" customHeight="1" spans="1:26">
      <c r="A27" s="103"/>
      <c r="B27" s="104"/>
      <c r="C27" s="105"/>
      <c r="D27" s="106"/>
      <c r="E27" s="79"/>
      <c r="F27" s="79"/>
      <c r="G27" s="79"/>
      <c r="H27" s="79"/>
      <c r="I27" s="79"/>
      <c r="J27" s="79"/>
      <c r="K27" s="79"/>
      <c r="L27" s="79"/>
      <c r="M27" s="79"/>
      <c r="N27" s="79"/>
      <c r="O27" s="79"/>
      <c r="P27" s="79"/>
      <c r="Q27" s="79"/>
      <c r="R27" s="79"/>
      <c r="S27" s="79"/>
      <c r="T27" s="68"/>
      <c r="U27" s="68"/>
      <c r="V27" s="68"/>
      <c r="W27" s="68"/>
      <c r="X27" s="68"/>
      <c r="Y27" s="68"/>
      <c r="Z27" s="68"/>
    </row>
    <row r="28" ht="19.5" customHeight="1" spans="1:26">
      <c r="A28" s="115"/>
      <c r="B28" s="115"/>
      <c r="C28" s="115"/>
      <c r="D28" s="115"/>
      <c r="E28" s="116"/>
      <c r="F28" s="116"/>
      <c r="G28" s="116"/>
      <c r="H28" s="116"/>
      <c r="I28" s="116"/>
      <c r="J28" s="116"/>
      <c r="K28" s="116"/>
      <c r="L28" s="116"/>
      <c r="M28" s="116"/>
      <c r="N28" s="116"/>
      <c r="O28" s="116"/>
      <c r="P28" s="116"/>
      <c r="Q28" s="116"/>
      <c r="R28" s="116"/>
      <c r="S28" s="116"/>
      <c r="T28" s="115"/>
      <c r="U28" s="115"/>
      <c r="V28" s="115"/>
      <c r="W28" s="115"/>
      <c r="X28" s="115"/>
      <c r="Y28" s="115"/>
      <c r="Z28" s="115"/>
    </row>
    <row r="29" ht="24.75" customHeight="1" spans="1:26">
      <c r="A29" s="90">
        <v>4</v>
      </c>
      <c r="B29" s="91" t="s">
        <v>1160</v>
      </c>
      <c r="C29" s="92"/>
      <c r="D29" s="93"/>
      <c r="E29" s="117"/>
      <c r="F29" s="79"/>
      <c r="G29" s="79"/>
      <c r="H29" s="79"/>
      <c r="I29" s="79"/>
      <c r="J29" s="79"/>
      <c r="K29" s="79"/>
      <c r="L29" s="79"/>
      <c r="M29" s="79"/>
      <c r="N29" s="79"/>
      <c r="O29" s="79"/>
      <c r="P29" s="79"/>
      <c r="Q29" s="79"/>
      <c r="R29" s="79"/>
      <c r="S29" s="79"/>
      <c r="T29" s="68"/>
      <c r="U29" s="68"/>
      <c r="V29" s="68"/>
      <c r="W29" s="68"/>
      <c r="X29" s="68"/>
      <c r="Y29" s="68"/>
      <c r="Z29" s="68"/>
    </row>
    <row r="30" ht="24.75" customHeight="1" spans="1:26">
      <c r="A30" s="90"/>
      <c r="B30" s="118" t="s">
        <v>1043</v>
      </c>
      <c r="C30" s="119">
        <v>334</v>
      </c>
      <c r="D30" s="119">
        <v>8238.1</v>
      </c>
      <c r="E30" s="117"/>
      <c r="F30" s="79"/>
      <c r="G30" s="79"/>
      <c r="H30" s="79"/>
      <c r="I30" s="79"/>
      <c r="J30" s="79"/>
      <c r="K30" s="79"/>
      <c r="L30" s="79"/>
      <c r="M30" s="79"/>
      <c r="N30" s="79"/>
      <c r="O30" s="79"/>
      <c r="P30" s="79"/>
      <c r="Q30" s="79"/>
      <c r="R30" s="79"/>
      <c r="S30" s="79"/>
      <c r="T30" s="68"/>
      <c r="U30" s="68"/>
      <c r="V30" s="68"/>
      <c r="W30" s="68"/>
      <c r="X30" s="68"/>
      <c r="Y30" s="68"/>
      <c r="Z30" s="68"/>
    </row>
    <row r="31" ht="24.75" customHeight="1" spans="1:26">
      <c r="A31" s="90"/>
      <c r="B31" s="118" t="s">
        <v>1161</v>
      </c>
      <c r="C31" s="120"/>
      <c r="D31" s="120"/>
      <c r="E31" s="117"/>
      <c r="F31" s="79"/>
      <c r="G31" s="79"/>
      <c r="H31" s="79"/>
      <c r="I31" s="79"/>
      <c r="J31" s="79"/>
      <c r="K31" s="79"/>
      <c r="L31" s="79"/>
      <c r="M31" s="79"/>
      <c r="N31" s="79"/>
      <c r="O31" s="79"/>
      <c r="P31" s="79"/>
      <c r="Q31" s="79"/>
      <c r="R31" s="79"/>
      <c r="S31" s="79"/>
      <c r="T31" s="68"/>
      <c r="U31" s="68"/>
      <c r="V31" s="68"/>
      <c r="W31" s="68"/>
      <c r="X31" s="68"/>
      <c r="Y31" s="68"/>
      <c r="Z31" s="68"/>
    </row>
    <row r="32" ht="24.75" customHeight="1" spans="1:26">
      <c r="A32" s="90"/>
      <c r="B32" s="118" t="s">
        <v>1162</v>
      </c>
      <c r="C32" s="98"/>
      <c r="D32" s="98"/>
      <c r="E32" s="117"/>
      <c r="F32" s="79"/>
      <c r="G32" s="79"/>
      <c r="H32" s="79"/>
      <c r="I32" s="79"/>
      <c r="J32" s="79"/>
      <c r="K32" s="79"/>
      <c r="L32" s="79"/>
      <c r="M32" s="79"/>
      <c r="N32" s="79"/>
      <c r="O32" s="79"/>
      <c r="P32" s="79"/>
      <c r="Q32" s="79"/>
      <c r="R32" s="79"/>
      <c r="S32" s="79"/>
      <c r="T32" s="68"/>
      <c r="U32" s="68"/>
      <c r="V32" s="68"/>
      <c r="W32" s="68"/>
      <c r="X32" s="68"/>
      <c r="Y32" s="68"/>
      <c r="Z32" s="68"/>
    </row>
    <row r="33" ht="24.75" customHeight="1" spans="1:26">
      <c r="A33" s="90"/>
      <c r="B33" s="118" t="s">
        <v>1163</v>
      </c>
      <c r="C33" s="98"/>
      <c r="D33" s="98"/>
      <c r="E33" s="117"/>
      <c r="F33" s="79"/>
      <c r="G33" s="79"/>
      <c r="H33" s="79"/>
      <c r="I33" s="79"/>
      <c r="J33" s="79"/>
      <c r="K33" s="79"/>
      <c r="L33" s="79"/>
      <c r="M33" s="79"/>
      <c r="N33" s="79"/>
      <c r="O33" s="79"/>
      <c r="P33" s="79"/>
      <c r="Q33" s="79"/>
      <c r="R33" s="79"/>
      <c r="S33" s="79"/>
      <c r="T33" s="68"/>
      <c r="U33" s="68"/>
      <c r="V33" s="68"/>
      <c r="W33" s="68"/>
      <c r="X33" s="68"/>
      <c r="Y33" s="68"/>
      <c r="Z33" s="68"/>
    </row>
    <row r="34" ht="24.75" customHeight="1" spans="1:26">
      <c r="A34" s="90"/>
      <c r="B34" s="118" t="s">
        <v>1164</v>
      </c>
      <c r="C34" s="121"/>
      <c r="D34" s="122"/>
      <c r="E34" s="117"/>
      <c r="F34" s="79"/>
      <c r="G34" s="79"/>
      <c r="H34" s="79"/>
      <c r="I34" s="79"/>
      <c r="J34" s="79"/>
      <c r="K34" s="79"/>
      <c r="L34" s="79"/>
      <c r="M34" s="79"/>
      <c r="N34" s="79"/>
      <c r="O34" s="79"/>
      <c r="P34" s="79"/>
      <c r="Q34" s="79"/>
      <c r="R34" s="79"/>
      <c r="S34" s="79"/>
      <c r="T34" s="68"/>
      <c r="U34" s="68"/>
      <c r="V34" s="68"/>
      <c r="W34" s="68"/>
      <c r="X34" s="68"/>
      <c r="Y34" s="68"/>
      <c r="Z34" s="68"/>
    </row>
    <row r="35" ht="24.75" customHeight="1" spans="1:26">
      <c r="A35" s="90"/>
      <c r="B35" s="118" t="s">
        <v>1165</v>
      </c>
      <c r="C35" s="121"/>
      <c r="D35" s="122"/>
      <c r="E35" s="117"/>
      <c r="F35" s="79"/>
      <c r="G35" s="79"/>
      <c r="H35" s="79"/>
      <c r="I35" s="79"/>
      <c r="J35" s="79"/>
      <c r="K35" s="79"/>
      <c r="L35" s="79"/>
      <c r="M35" s="79"/>
      <c r="N35" s="79"/>
      <c r="O35" s="79"/>
      <c r="P35" s="79"/>
      <c r="Q35" s="79"/>
      <c r="R35" s="79"/>
      <c r="S35" s="79"/>
      <c r="T35" s="68"/>
      <c r="U35" s="68"/>
      <c r="V35" s="68"/>
      <c r="W35" s="68"/>
      <c r="X35" s="68"/>
      <c r="Y35" s="68"/>
      <c r="Z35" s="68"/>
    </row>
    <row r="36" ht="24.75" customHeight="1" spans="1:26">
      <c r="A36" s="90"/>
      <c r="B36" s="118" t="s">
        <v>1166</v>
      </c>
      <c r="C36" s="121"/>
      <c r="D36" s="122"/>
      <c r="E36" s="117"/>
      <c r="F36" s="79"/>
      <c r="G36" s="79"/>
      <c r="H36" s="79"/>
      <c r="I36" s="79"/>
      <c r="J36" s="79"/>
      <c r="K36" s="79"/>
      <c r="L36" s="79"/>
      <c r="M36" s="79"/>
      <c r="N36" s="79"/>
      <c r="O36" s="79"/>
      <c r="P36" s="79"/>
      <c r="Q36" s="79"/>
      <c r="R36" s="79"/>
      <c r="S36" s="79"/>
      <c r="T36" s="68"/>
      <c r="U36" s="68"/>
      <c r="V36" s="68"/>
      <c r="W36" s="68"/>
      <c r="X36" s="68"/>
      <c r="Y36" s="68"/>
      <c r="Z36" s="68"/>
    </row>
    <row r="37" ht="24.75" customHeight="1" spans="1:26">
      <c r="A37" s="90"/>
      <c r="B37" s="118" t="s">
        <v>1167</v>
      </c>
      <c r="C37" s="121"/>
      <c r="D37" s="122"/>
      <c r="E37" s="117"/>
      <c r="F37" s="79"/>
      <c r="G37" s="79"/>
      <c r="H37" s="79"/>
      <c r="I37" s="79"/>
      <c r="J37" s="79"/>
      <c r="K37" s="79"/>
      <c r="L37" s="79"/>
      <c r="M37" s="79"/>
      <c r="N37" s="79"/>
      <c r="O37" s="79"/>
      <c r="P37" s="79"/>
      <c r="Q37" s="79"/>
      <c r="R37" s="79"/>
      <c r="S37" s="79"/>
      <c r="T37" s="68"/>
      <c r="U37" s="68"/>
      <c r="V37" s="68"/>
      <c r="W37" s="68"/>
      <c r="X37" s="68"/>
      <c r="Y37" s="68"/>
      <c r="Z37" s="68"/>
    </row>
    <row r="38" ht="24.75" customHeight="1" spans="1:26">
      <c r="A38" s="90"/>
      <c r="B38" s="118" t="s">
        <v>1168</v>
      </c>
      <c r="C38" s="121"/>
      <c r="D38" s="122"/>
      <c r="E38" s="117"/>
      <c r="F38" s="79"/>
      <c r="G38" s="79"/>
      <c r="H38" s="79"/>
      <c r="I38" s="79"/>
      <c r="J38" s="79"/>
      <c r="K38" s="79"/>
      <c r="L38" s="79"/>
      <c r="M38" s="79"/>
      <c r="N38" s="79"/>
      <c r="O38" s="79"/>
      <c r="P38" s="79"/>
      <c r="Q38" s="79"/>
      <c r="R38" s="79"/>
      <c r="S38" s="79"/>
      <c r="T38" s="68"/>
      <c r="U38" s="68"/>
      <c r="V38" s="68"/>
      <c r="W38" s="68"/>
      <c r="X38" s="68"/>
      <c r="Y38" s="68"/>
      <c r="Z38" s="68"/>
    </row>
    <row r="39" ht="24.75" customHeight="1" spans="1:26">
      <c r="A39" s="90" t="s">
        <v>1169</v>
      </c>
      <c r="B39" s="100" t="s">
        <v>1170</v>
      </c>
      <c r="C39" s="101">
        <f t="shared" ref="C39:D39" si="1">SUM(C30:C38)</f>
        <v>334</v>
      </c>
      <c r="D39" s="102">
        <f t="shared" si="1"/>
        <v>8238.1</v>
      </c>
      <c r="E39" s="117"/>
      <c r="F39" s="79"/>
      <c r="G39" s="79"/>
      <c r="H39" s="79"/>
      <c r="I39" s="79"/>
      <c r="J39" s="79"/>
      <c r="K39" s="79"/>
      <c r="L39" s="79"/>
      <c r="M39" s="79"/>
      <c r="N39" s="79"/>
      <c r="O39" s="79"/>
      <c r="P39" s="79"/>
      <c r="Q39" s="79"/>
      <c r="R39" s="79"/>
      <c r="S39" s="79"/>
      <c r="T39" s="68"/>
      <c r="U39" s="68"/>
      <c r="V39" s="68"/>
      <c r="W39" s="68"/>
      <c r="X39" s="68"/>
      <c r="Y39" s="68"/>
      <c r="Z39" s="68"/>
    </row>
    <row r="40" ht="24.75" customHeight="1" spans="1:26">
      <c r="A40" s="123"/>
      <c r="B40" s="79"/>
      <c r="C40" s="124"/>
      <c r="D40" s="124"/>
      <c r="E40" s="117"/>
      <c r="F40" s="79"/>
      <c r="G40" s="79"/>
      <c r="H40" s="79"/>
      <c r="I40" s="79"/>
      <c r="J40" s="79"/>
      <c r="K40" s="79"/>
      <c r="L40" s="79"/>
      <c r="M40" s="79"/>
      <c r="N40" s="79"/>
      <c r="O40" s="79"/>
      <c r="P40" s="79"/>
      <c r="Q40" s="79"/>
      <c r="R40" s="79"/>
      <c r="S40" s="79"/>
      <c r="T40" s="68"/>
      <c r="U40" s="68"/>
      <c r="V40" s="68"/>
      <c r="W40" s="68"/>
      <c r="X40" s="68"/>
      <c r="Y40" s="68"/>
      <c r="Z40" s="68"/>
    </row>
    <row r="41" ht="24.75" customHeight="1" spans="1:26">
      <c r="A41" s="125" t="s">
        <v>1171</v>
      </c>
      <c r="B41" s="126"/>
      <c r="C41" s="127">
        <f t="shared" ref="C41:D41" si="2">SUM(C39,C26,C19)</f>
        <v>9930</v>
      </c>
      <c r="D41" s="128">
        <f t="shared" si="2"/>
        <v>106984.4</v>
      </c>
      <c r="E41" s="117"/>
      <c r="F41" s="79"/>
      <c r="G41" s="79"/>
      <c r="H41" s="79"/>
      <c r="I41" s="79"/>
      <c r="J41" s="79"/>
      <c r="K41" s="79"/>
      <c r="L41" s="79"/>
      <c r="M41" s="79"/>
      <c r="N41" s="79"/>
      <c r="O41" s="79"/>
      <c r="P41" s="79"/>
      <c r="Q41" s="79"/>
      <c r="R41" s="79"/>
      <c r="S41" s="79"/>
      <c r="T41" s="68"/>
      <c r="U41" s="68"/>
      <c r="V41" s="68"/>
      <c r="W41" s="68"/>
      <c r="X41" s="68"/>
      <c r="Y41" s="68"/>
      <c r="Z41" s="68"/>
    </row>
    <row r="42" ht="24.75" customHeight="1" spans="1:26">
      <c r="A42" s="123"/>
      <c r="B42" s="79"/>
      <c r="C42" s="124"/>
      <c r="D42" s="124"/>
      <c r="E42" s="117"/>
      <c r="F42" s="79"/>
      <c r="G42" s="79"/>
      <c r="H42" s="79"/>
      <c r="I42" s="79"/>
      <c r="J42" s="79"/>
      <c r="K42" s="79"/>
      <c r="L42" s="79"/>
      <c r="M42" s="79"/>
      <c r="N42" s="79"/>
      <c r="O42" s="79"/>
      <c r="P42" s="79"/>
      <c r="Q42" s="79"/>
      <c r="R42" s="79"/>
      <c r="S42" s="79"/>
      <c r="T42" s="68"/>
      <c r="U42" s="68"/>
      <c r="V42" s="68"/>
      <c r="W42" s="68"/>
      <c r="X42" s="68"/>
      <c r="Y42" s="68"/>
      <c r="Z42" s="68"/>
    </row>
    <row r="43" ht="24.75" customHeight="1" spans="1:26">
      <c r="A43" s="123"/>
      <c r="B43" s="79"/>
      <c r="C43" s="124"/>
      <c r="D43" s="124"/>
      <c r="E43" s="117"/>
      <c r="F43" s="79"/>
      <c r="G43" s="79"/>
      <c r="H43" s="79"/>
      <c r="I43" s="79"/>
      <c r="J43" s="79"/>
      <c r="K43" s="79"/>
      <c r="L43" s="79"/>
      <c r="M43" s="79"/>
      <c r="N43" s="79"/>
      <c r="O43" s="79"/>
      <c r="P43" s="79"/>
      <c r="Q43" s="79"/>
      <c r="R43" s="79"/>
      <c r="S43" s="79"/>
      <c r="T43" s="68"/>
      <c r="U43" s="68"/>
      <c r="V43" s="68"/>
      <c r="W43" s="68"/>
      <c r="X43" s="68"/>
      <c r="Y43" s="68"/>
      <c r="Z43" s="68"/>
    </row>
    <row r="44" ht="15.75" customHeight="1" spans="1:26">
      <c r="A44" s="129" t="s">
        <v>1172</v>
      </c>
      <c r="B44" s="130" t="s">
        <v>1173</v>
      </c>
      <c r="C44" s="117"/>
      <c r="D44" s="117"/>
      <c r="E44" s="89"/>
      <c r="F44" s="79"/>
      <c r="G44" s="79"/>
      <c r="H44" s="79"/>
      <c r="I44" s="79"/>
      <c r="J44" s="79"/>
      <c r="K44" s="79"/>
      <c r="L44" s="79"/>
      <c r="M44" s="79"/>
      <c r="N44" s="79"/>
      <c r="O44" s="79"/>
      <c r="P44" s="79"/>
      <c r="Q44" s="79"/>
      <c r="R44" s="79"/>
      <c r="S44" s="79"/>
      <c r="T44" s="68"/>
      <c r="U44" s="68"/>
      <c r="V44" s="68"/>
      <c r="W44" s="68"/>
      <c r="X44" s="68"/>
      <c r="Y44" s="68"/>
      <c r="Z44" s="68"/>
    </row>
    <row r="45" ht="9.75" customHeight="1" spans="1:26">
      <c r="A45" s="131"/>
      <c r="B45" s="132"/>
      <c r="C45" s="117"/>
      <c r="D45" s="117"/>
      <c r="E45" s="89"/>
      <c r="F45" s="79"/>
      <c r="G45" s="79"/>
      <c r="H45" s="79"/>
      <c r="I45" s="79"/>
      <c r="J45" s="79"/>
      <c r="K45" s="79"/>
      <c r="L45" s="79"/>
      <c r="M45" s="79"/>
      <c r="N45" s="79"/>
      <c r="O45" s="79"/>
      <c r="P45" s="79"/>
      <c r="Q45" s="79"/>
      <c r="R45" s="79"/>
      <c r="S45" s="79"/>
      <c r="T45" s="68"/>
      <c r="U45" s="68"/>
      <c r="V45" s="68"/>
      <c r="W45" s="68"/>
      <c r="X45" s="68"/>
      <c r="Y45" s="68"/>
      <c r="Z45" s="68"/>
    </row>
    <row r="46" ht="28.5" customHeight="1" spans="1:26">
      <c r="A46" s="133" t="s">
        <v>74</v>
      </c>
      <c r="B46" s="134" t="s">
        <v>933</v>
      </c>
      <c r="C46" s="135" t="s">
        <v>1174</v>
      </c>
      <c r="D46" s="136" t="s">
        <v>1175</v>
      </c>
      <c r="E46" s="89"/>
      <c r="F46" s="79"/>
      <c r="G46" s="79"/>
      <c r="H46" s="79"/>
      <c r="I46" s="79"/>
      <c r="J46" s="79"/>
      <c r="K46" s="79"/>
      <c r="L46" s="79"/>
      <c r="M46" s="79"/>
      <c r="N46" s="79"/>
      <c r="O46" s="79"/>
      <c r="P46" s="79"/>
      <c r="Q46" s="79"/>
      <c r="R46" s="79"/>
      <c r="S46" s="79"/>
      <c r="T46" s="68"/>
      <c r="U46" s="68"/>
      <c r="V46" s="68"/>
      <c r="W46" s="68"/>
      <c r="X46" s="68"/>
      <c r="Y46" s="68"/>
      <c r="Z46" s="68"/>
    </row>
    <row r="47" ht="19.5" customHeight="1" spans="1:26">
      <c r="A47" s="137">
        <v>1</v>
      </c>
      <c r="B47" s="138" t="s">
        <v>942</v>
      </c>
      <c r="C47" s="139">
        <v>237</v>
      </c>
      <c r="D47" s="140">
        <v>165169.92</v>
      </c>
      <c r="E47" s="124"/>
      <c r="F47" s="79"/>
      <c r="G47" s="79"/>
      <c r="H47" s="79"/>
      <c r="I47" s="79"/>
      <c r="J47" s="79"/>
      <c r="K47" s="79"/>
      <c r="L47" s="79"/>
      <c r="M47" s="79"/>
      <c r="N47" s="79"/>
      <c r="O47" s="79"/>
      <c r="P47" s="79"/>
      <c r="Q47" s="79"/>
      <c r="R47" s="79"/>
      <c r="S47" s="79"/>
      <c r="T47" s="68"/>
      <c r="U47" s="68"/>
      <c r="V47" s="68"/>
      <c r="W47" s="68"/>
      <c r="X47" s="68"/>
      <c r="Y47" s="68"/>
      <c r="Z47" s="68"/>
    </row>
    <row r="48" ht="19.5" customHeight="1" spans="1:26">
      <c r="A48" s="137"/>
      <c r="B48" s="141" t="s">
        <v>944</v>
      </c>
      <c r="C48" s="142">
        <v>3</v>
      </c>
      <c r="D48" s="143">
        <v>17670.17</v>
      </c>
      <c r="E48" s="124"/>
      <c r="F48" s="79"/>
      <c r="G48" s="79"/>
      <c r="H48" s="79"/>
      <c r="I48" s="79"/>
      <c r="J48" s="79"/>
      <c r="K48" s="79"/>
      <c r="L48" s="79"/>
      <c r="M48" s="79"/>
      <c r="N48" s="79"/>
      <c r="O48" s="79"/>
      <c r="P48" s="79"/>
      <c r="Q48" s="79"/>
      <c r="R48" s="79"/>
      <c r="S48" s="79"/>
      <c r="T48" s="68"/>
      <c r="U48" s="68"/>
      <c r="V48" s="68"/>
      <c r="W48" s="68"/>
      <c r="X48" s="68"/>
      <c r="Y48" s="68"/>
      <c r="Z48" s="68"/>
    </row>
    <row r="49" ht="19.5" customHeight="1" spans="1:26">
      <c r="A49" s="137"/>
      <c r="B49" s="144" t="s">
        <v>977</v>
      </c>
      <c r="C49" s="145">
        <f>SUM(C50:C56)</f>
        <v>281</v>
      </c>
      <c r="D49" s="146">
        <f>SUM(D50:D56)</f>
        <v>175060.7</v>
      </c>
      <c r="E49" s="124"/>
      <c r="F49" s="79"/>
      <c r="G49" s="79"/>
      <c r="H49" s="79"/>
      <c r="I49" s="79"/>
      <c r="J49" s="79"/>
      <c r="K49" s="79"/>
      <c r="L49" s="79"/>
      <c r="M49" s="79"/>
      <c r="N49" s="79"/>
      <c r="O49" s="79"/>
      <c r="P49" s="79"/>
      <c r="Q49" s="79"/>
      <c r="R49" s="79"/>
      <c r="S49" s="79"/>
      <c r="T49" s="68"/>
      <c r="U49" s="68"/>
      <c r="V49" s="68"/>
      <c r="W49" s="68"/>
      <c r="X49" s="68"/>
      <c r="Y49" s="68"/>
      <c r="Z49" s="68"/>
    </row>
    <row r="50" ht="19.5" customHeight="1" spans="1:26">
      <c r="A50" s="137"/>
      <c r="B50" s="141" t="s">
        <v>1161</v>
      </c>
      <c r="C50" s="147"/>
      <c r="D50" s="147"/>
      <c r="E50" s="124"/>
      <c r="F50" s="79"/>
      <c r="G50" s="79"/>
      <c r="H50" s="79"/>
      <c r="I50" s="79"/>
      <c r="J50" s="79"/>
      <c r="K50" s="79"/>
      <c r="L50" s="79"/>
      <c r="M50" s="79"/>
      <c r="N50" s="79"/>
      <c r="O50" s="79"/>
      <c r="P50" s="79"/>
      <c r="Q50" s="79"/>
      <c r="R50" s="79"/>
      <c r="S50" s="79"/>
      <c r="T50" s="68"/>
      <c r="U50" s="68"/>
      <c r="V50" s="68"/>
      <c r="W50" s="68"/>
      <c r="X50" s="68"/>
      <c r="Y50" s="68"/>
      <c r="Z50" s="68"/>
    </row>
    <row r="51" ht="19.5" customHeight="1" spans="1:26">
      <c r="A51" s="137"/>
      <c r="B51" s="141" t="s">
        <v>1176</v>
      </c>
      <c r="C51" s="142"/>
      <c r="D51" s="143"/>
      <c r="E51" s="124"/>
      <c r="F51" s="79"/>
      <c r="G51" s="79"/>
      <c r="H51" s="79"/>
      <c r="I51" s="79"/>
      <c r="J51" s="79"/>
      <c r="K51" s="79"/>
      <c r="L51" s="79"/>
      <c r="M51" s="79"/>
      <c r="N51" s="79"/>
      <c r="O51" s="79"/>
      <c r="P51" s="79"/>
      <c r="Q51" s="79"/>
      <c r="R51" s="79"/>
      <c r="S51" s="79"/>
      <c r="T51" s="68"/>
      <c r="U51" s="68"/>
      <c r="V51" s="68"/>
      <c r="W51" s="68"/>
      <c r="X51" s="68"/>
      <c r="Y51" s="68"/>
      <c r="Z51" s="68"/>
    </row>
    <row r="52" ht="19.5" customHeight="1" spans="1:26">
      <c r="A52" s="137"/>
      <c r="B52" s="118" t="s">
        <v>1164</v>
      </c>
      <c r="C52" s="148">
        <v>71</v>
      </c>
      <c r="D52" s="140">
        <v>51810</v>
      </c>
      <c r="E52" s="124"/>
      <c r="F52" s="79"/>
      <c r="G52" s="79"/>
      <c r="H52" s="79"/>
      <c r="I52" s="79"/>
      <c r="J52" s="79"/>
      <c r="K52" s="79"/>
      <c r="L52" s="79"/>
      <c r="M52" s="79"/>
      <c r="N52" s="79"/>
      <c r="O52" s="79"/>
      <c r="P52" s="79"/>
      <c r="Q52" s="79"/>
      <c r="R52" s="79"/>
      <c r="S52" s="79"/>
      <c r="T52" s="68"/>
      <c r="U52" s="68"/>
      <c r="V52" s="68"/>
      <c r="W52" s="68"/>
      <c r="X52" s="68"/>
      <c r="Y52" s="68"/>
      <c r="Z52" s="68"/>
    </row>
    <row r="53" ht="19.5" customHeight="1" spans="1:26">
      <c r="A53" s="137"/>
      <c r="B53" s="118" t="s">
        <v>1165</v>
      </c>
      <c r="C53" s="148">
        <v>94</v>
      </c>
      <c r="D53" s="140">
        <v>55500.47</v>
      </c>
      <c r="E53" s="124"/>
      <c r="F53" s="79"/>
      <c r="G53" s="79"/>
      <c r="H53" s="79"/>
      <c r="I53" s="79"/>
      <c r="J53" s="79"/>
      <c r="K53" s="79"/>
      <c r="L53" s="79"/>
      <c r="M53" s="79"/>
      <c r="N53" s="79"/>
      <c r="O53" s="79"/>
      <c r="P53" s="79"/>
      <c r="Q53" s="79"/>
      <c r="R53" s="79"/>
      <c r="S53" s="79"/>
      <c r="T53" s="68"/>
      <c r="U53" s="68"/>
      <c r="V53" s="68"/>
      <c r="W53" s="68"/>
      <c r="X53" s="68"/>
      <c r="Y53" s="68"/>
      <c r="Z53" s="68"/>
    </row>
    <row r="54" ht="19.5" customHeight="1" spans="1:26">
      <c r="A54" s="137"/>
      <c r="B54" s="118" t="s">
        <v>1166</v>
      </c>
      <c r="C54" s="148">
        <v>95</v>
      </c>
      <c r="D54" s="140">
        <v>48660.23</v>
      </c>
      <c r="E54" s="124"/>
      <c r="F54" s="79"/>
      <c r="G54" s="79"/>
      <c r="H54" s="79"/>
      <c r="I54" s="79"/>
      <c r="J54" s="79"/>
      <c r="K54" s="79"/>
      <c r="L54" s="79"/>
      <c r="M54" s="79"/>
      <c r="N54" s="79"/>
      <c r="O54" s="79"/>
      <c r="P54" s="79"/>
      <c r="Q54" s="79"/>
      <c r="R54" s="79"/>
      <c r="S54" s="79"/>
      <c r="T54" s="68"/>
      <c r="U54" s="68"/>
      <c r="V54" s="68"/>
      <c r="W54" s="68"/>
      <c r="X54" s="68"/>
      <c r="Y54" s="68"/>
      <c r="Z54" s="68"/>
    </row>
    <row r="55" ht="19.5" customHeight="1" spans="1:26">
      <c r="A55" s="137"/>
      <c r="B55" s="118" t="s">
        <v>1167</v>
      </c>
      <c r="C55" s="148">
        <v>8</v>
      </c>
      <c r="D55" s="140">
        <v>8560</v>
      </c>
      <c r="E55" s="124"/>
      <c r="F55" s="79"/>
      <c r="G55" s="79"/>
      <c r="H55" s="79"/>
      <c r="I55" s="79"/>
      <c r="J55" s="79"/>
      <c r="K55" s="79"/>
      <c r="L55" s="79"/>
      <c r="M55" s="79"/>
      <c r="N55" s="79"/>
      <c r="O55" s="79"/>
      <c r="P55" s="79"/>
      <c r="Q55" s="79"/>
      <c r="R55" s="79"/>
      <c r="S55" s="79"/>
      <c r="T55" s="68"/>
      <c r="U55" s="68"/>
      <c r="V55" s="68"/>
      <c r="W55" s="68"/>
      <c r="X55" s="68"/>
      <c r="Y55" s="68"/>
      <c r="Z55" s="68"/>
    </row>
    <row r="56" ht="19.5" customHeight="1" spans="1:26">
      <c r="A56" s="137"/>
      <c r="B56" s="118" t="s">
        <v>1168</v>
      </c>
      <c r="C56" s="148">
        <v>13</v>
      </c>
      <c r="D56" s="140">
        <v>10530</v>
      </c>
      <c r="E56" s="124"/>
      <c r="F56" s="79"/>
      <c r="G56" s="79"/>
      <c r="H56" s="79"/>
      <c r="I56" s="79"/>
      <c r="J56" s="79"/>
      <c r="K56" s="79"/>
      <c r="L56" s="79"/>
      <c r="M56" s="79"/>
      <c r="N56" s="79"/>
      <c r="O56" s="79"/>
      <c r="P56" s="79"/>
      <c r="Q56" s="79"/>
      <c r="R56" s="79"/>
      <c r="S56" s="79"/>
      <c r="T56" s="68"/>
      <c r="U56" s="68"/>
      <c r="V56" s="68"/>
      <c r="W56" s="68"/>
      <c r="X56" s="68"/>
      <c r="Y56" s="68"/>
      <c r="Z56" s="68"/>
    </row>
    <row r="57" ht="19.5" customHeight="1" spans="1:26">
      <c r="A57" s="137"/>
      <c r="B57" s="118" t="s">
        <v>948</v>
      </c>
      <c r="C57" s="148">
        <v>35</v>
      </c>
      <c r="D57" s="140">
        <v>11418.63</v>
      </c>
      <c r="E57" s="124"/>
      <c r="F57" s="79"/>
      <c r="G57" s="79"/>
      <c r="H57" s="79"/>
      <c r="I57" s="79"/>
      <c r="J57" s="79"/>
      <c r="K57" s="79"/>
      <c r="L57" s="79"/>
      <c r="M57" s="79"/>
      <c r="N57" s="79"/>
      <c r="O57" s="79"/>
      <c r="P57" s="79"/>
      <c r="Q57" s="79"/>
      <c r="R57" s="79"/>
      <c r="S57" s="79"/>
      <c r="T57" s="68"/>
      <c r="U57" s="68"/>
      <c r="V57" s="68"/>
      <c r="W57" s="68"/>
      <c r="X57" s="68"/>
      <c r="Y57" s="68"/>
      <c r="Z57" s="68"/>
    </row>
    <row r="58" ht="19.5" customHeight="1" spans="1:26">
      <c r="A58" s="137"/>
      <c r="B58" s="141" t="s">
        <v>950</v>
      </c>
      <c r="C58" s="149">
        <v>243</v>
      </c>
      <c r="D58" s="140">
        <v>145800</v>
      </c>
      <c r="E58" s="124"/>
      <c r="F58" s="79"/>
      <c r="G58" s="79"/>
      <c r="H58" s="79"/>
      <c r="I58" s="79"/>
      <c r="J58" s="79"/>
      <c r="K58" s="79"/>
      <c r="L58" s="79"/>
      <c r="M58" s="79"/>
      <c r="N58" s="79"/>
      <c r="O58" s="79"/>
      <c r="P58" s="79"/>
      <c r="Q58" s="79"/>
      <c r="R58" s="79"/>
      <c r="S58" s="79"/>
      <c r="T58" s="68"/>
      <c r="U58" s="68"/>
      <c r="V58" s="68"/>
      <c r="W58" s="68"/>
      <c r="X58" s="68"/>
      <c r="Y58" s="68"/>
      <c r="Z58" s="68"/>
    </row>
    <row r="59" ht="19.5" customHeight="1" spans="1:26">
      <c r="A59" s="137"/>
      <c r="B59" s="138" t="s">
        <v>952</v>
      </c>
      <c r="C59" s="150">
        <v>99</v>
      </c>
      <c r="D59" s="151">
        <v>43490.48</v>
      </c>
      <c r="E59" s="124"/>
      <c r="F59" s="79"/>
      <c r="G59" s="79"/>
      <c r="H59" s="79"/>
      <c r="I59" s="79"/>
      <c r="J59" s="79"/>
      <c r="K59" s="79"/>
      <c r="L59" s="79"/>
      <c r="M59" s="79"/>
      <c r="N59" s="79"/>
      <c r="O59" s="79"/>
      <c r="P59" s="79"/>
      <c r="Q59" s="79"/>
      <c r="R59" s="79"/>
      <c r="S59" s="79"/>
      <c r="T59" s="68"/>
      <c r="U59" s="68"/>
      <c r="V59" s="68"/>
      <c r="W59" s="68"/>
      <c r="X59" s="68"/>
      <c r="Y59" s="68"/>
      <c r="Z59" s="68"/>
    </row>
    <row r="60" ht="19.5" customHeight="1" spans="1:26">
      <c r="A60" s="137"/>
      <c r="B60" s="144" t="s">
        <v>954</v>
      </c>
      <c r="C60" s="152">
        <f>SUM(C61:C62)</f>
        <v>102</v>
      </c>
      <c r="D60" s="153">
        <f>SUM(D61:D62)</f>
        <v>51864.42</v>
      </c>
      <c r="E60" s="124"/>
      <c r="F60" s="79"/>
      <c r="G60" s="79"/>
      <c r="H60" s="79"/>
      <c r="I60" s="79"/>
      <c r="J60" s="79"/>
      <c r="K60" s="79"/>
      <c r="L60" s="79"/>
      <c r="M60" s="79"/>
      <c r="N60" s="79"/>
      <c r="O60" s="79"/>
      <c r="P60" s="79"/>
      <c r="Q60" s="79"/>
      <c r="R60" s="79"/>
      <c r="S60" s="79"/>
      <c r="T60" s="68"/>
      <c r="U60" s="68"/>
      <c r="V60" s="68"/>
      <c r="W60" s="68"/>
      <c r="X60" s="68"/>
      <c r="Y60" s="68"/>
      <c r="Z60" s="68"/>
    </row>
    <row r="61" ht="19.5" customHeight="1" spans="1:26">
      <c r="A61" s="137"/>
      <c r="B61" s="141" t="s">
        <v>1177</v>
      </c>
      <c r="C61" s="154">
        <v>75</v>
      </c>
      <c r="D61" s="155">
        <v>46906.3</v>
      </c>
      <c r="E61" s="124"/>
      <c r="F61" s="79"/>
      <c r="G61" s="79"/>
      <c r="H61" s="79"/>
      <c r="I61" s="79"/>
      <c r="J61" s="79"/>
      <c r="K61" s="79"/>
      <c r="L61" s="79"/>
      <c r="M61" s="79"/>
      <c r="N61" s="79"/>
      <c r="O61" s="79"/>
      <c r="P61" s="79"/>
      <c r="Q61" s="79"/>
      <c r="R61" s="79"/>
      <c r="S61" s="79"/>
      <c r="T61" s="68"/>
      <c r="U61" s="68"/>
      <c r="V61" s="68"/>
      <c r="W61" s="68"/>
      <c r="X61" s="68"/>
      <c r="Y61" s="68"/>
      <c r="Z61" s="68"/>
    </row>
    <row r="62" ht="19.5" customHeight="1" spans="1:26">
      <c r="A62" s="137"/>
      <c r="B62" s="141" t="s">
        <v>1178</v>
      </c>
      <c r="C62" s="156">
        <v>27</v>
      </c>
      <c r="D62" s="143">
        <v>4958.12</v>
      </c>
      <c r="E62" s="124"/>
      <c r="F62" s="79"/>
      <c r="G62" s="79"/>
      <c r="H62" s="79"/>
      <c r="I62" s="79"/>
      <c r="J62" s="79"/>
      <c r="K62" s="79"/>
      <c r="L62" s="79"/>
      <c r="M62" s="79"/>
      <c r="N62" s="79"/>
      <c r="O62" s="79"/>
      <c r="P62" s="79"/>
      <c r="Q62" s="79"/>
      <c r="R62" s="79"/>
      <c r="S62" s="79"/>
      <c r="T62" s="68"/>
      <c r="U62" s="68"/>
      <c r="V62" s="68"/>
      <c r="W62" s="68"/>
      <c r="X62" s="68"/>
      <c r="Y62" s="68"/>
      <c r="Z62" s="68"/>
    </row>
    <row r="63" ht="19.5" customHeight="1" spans="1:26">
      <c r="A63" s="137"/>
      <c r="B63" s="144" t="s">
        <v>956</v>
      </c>
      <c r="C63" s="152">
        <f>SUM(C64:C65)</f>
        <v>13</v>
      </c>
      <c r="D63" s="153">
        <f>SUM(D64:D65)</f>
        <v>10687.4</v>
      </c>
      <c r="E63" s="124"/>
      <c r="F63" s="79"/>
      <c r="G63" s="79"/>
      <c r="H63" s="79"/>
      <c r="I63" s="79"/>
      <c r="J63" s="79"/>
      <c r="K63" s="79"/>
      <c r="L63" s="79"/>
      <c r="M63" s="79"/>
      <c r="N63" s="79"/>
      <c r="O63" s="79"/>
      <c r="P63" s="79"/>
      <c r="Q63" s="79"/>
      <c r="R63" s="79"/>
      <c r="S63" s="79"/>
      <c r="T63" s="68"/>
      <c r="U63" s="68"/>
      <c r="V63" s="68"/>
      <c r="W63" s="68"/>
      <c r="X63" s="68"/>
      <c r="Y63" s="68"/>
      <c r="Z63" s="68"/>
    </row>
    <row r="64" ht="19.5" customHeight="1" spans="1:26">
      <c r="A64" s="137"/>
      <c r="B64" s="141" t="s">
        <v>1179</v>
      </c>
      <c r="C64" s="149"/>
      <c r="D64" s="151"/>
      <c r="E64" s="124"/>
      <c r="F64" s="79"/>
      <c r="G64" s="79"/>
      <c r="H64" s="79"/>
      <c r="I64" s="79"/>
      <c r="J64" s="79"/>
      <c r="K64" s="79"/>
      <c r="L64" s="79"/>
      <c r="M64" s="79"/>
      <c r="N64" s="79"/>
      <c r="O64" s="79"/>
      <c r="P64" s="79"/>
      <c r="Q64" s="79"/>
      <c r="R64" s="79"/>
      <c r="S64" s="79"/>
      <c r="T64" s="68"/>
      <c r="U64" s="68"/>
      <c r="V64" s="68"/>
      <c r="W64" s="68"/>
      <c r="X64" s="68"/>
      <c r="Y64" s="68"/>
      <c r="Z64" s="68"/>
    </row>
    <row r="65" ht="19.5" customHeight="1" spans="1:26">
      <c r="A65" s="137"/>
      <c r="B65" s="141" t="s">
        <v>1180</v>
      </c>
      <c r="C65" s="157">
        <v>13</v>
      </c>
      <c r="D65" s="151">
        <v>10687.4</v>
      </c>
      <c r="E65" s="124"/>
      <c r="F65" s="79"/>
      <c r="G65" s="79"/>
      <c r="H65" s="79"/>
      <c r="I65" s="79"/>
      <c r="J65" s="79"/>
      <c r="K65" s="79"/>
      <c r="L65" s="79"/>
      <c r="M65" s="79"/>
      <c r="N65" s="79"/>
      <c r="O65" s="79"/>
      <c r="P65" s="79"/>
      <c r="Q65" s="79"/>
      <c r="R65" s="79"/>
      <c r="S65" s="79"/>
      <c r="T65" s="68"/>
      <c r="U65" s="68"/>
      <c r="V65" s="68"/>
      <c r="W65" s="68"/>
      <c r="X65" s="68"/>
      <c r="Y65" s="68"/>
      <c r="Z65" s="68"/>
    </row>
    <row r="66" ht="19.5" customHeight="1" spans="1:26">
      <c r="A66" s="137"/>
      <c r="B66" s="141" t="s">
        <v>958</v>
      </c>
      <c r="C66" s="149">
        <v>70</v>
      </c>
      <c r="D66" s="143">
        <v>27000</v>
      </c>
      <c r="E66" s="124"/>
      <c r="F66" s="79"/>
      <c r="G66" s="79"/>
      <c r="H66" s="79"/>
      <c r="I66" s="79"/>
      <c r="J66" s="79"/>
      <c r="K66" s="79"/>
      <c r="L66" s="79"/>
      <c r="M66" s="79"/>
      <c r="N66" s="79"/>
      <c r="O66" s="79"/>
      <c r="P66" s="79"/>
      <c r="Q66" s="79"/>
      <c r="R66" s="79"/>
      <c r="S66" s="79"/>
      <c r="T66" s="68"/>
      <c r="U66" s="68"/>
      <c r="V66" s="68"/>
      <c r="W66" s="68"/>
      <c r="X66" s="68"/>
      <c r="Y66" s="68"/>
      <c r="Z66" s="68"/>
    </row>
    <row r="67" ht="19.5" customHeight="1" spans="1:26">
      <c r="A67" s="158"/>
      <c r="B67" s="159" t="s">
        <v>960</v>
      </c>
      <c r="C67" s="160">
        <v>140</v>
      </c>
      <c r="D67" s="143">
        <v>99690.79</v>
      </c>
      <c r="E67" s="124"/>
      <c r="F67" s="79"/>
      <c r="G67" s="79"/>
      <c r="H67" s="79"/>
      <c r="I67" s="79"/>
      <c r="J67" s="79"/>
      <c r="K67" s="79"/>
      <c r="L67" s="79"/>
      <c r="M67" s="79"/>
      <c r="N67" s="79"/>
      <c r="O67" s="79"/>
      <c r="P67" s="79"/>
      <c r="Q67" s="79"/>
      <c r="R67" s="79"/>
      <c r="S67" s="79"/>
      <c r="T67" s="68"/>
      <c r="U67" s="68"/>
      <c r="V67" s="68"/>
      <c r="W67" s="68"/>
      <c r="X67" s="68"/>
      <c r="Y67" s="68"/>
      <c r="Z67" s="68"/>
    </row>
    <row r="68" ht="21.75" customHeight="1" spans="1:26">
      <c r="A68" s="161" t="s">
        <v>1002</v>
      </c>
      <c r="B68" s="126"/>
      <c r="C68" s="127">
        <f>SUM(C47,C48,C49,C57,C58,C59,C60,C63,C66,C67)</f>
        <v>1223</v>
      </c>
      <c r="D68" s="162">
        <f>SUM(D47,D48,D49,D57,D58,D59,D60,D63,D66,D67)</f>
        <v>747852.51</v>
      </c>
      <c r="E68" s="124"/>
      <c r="F68" s="79"/>
      <c r="G68" s="79"/>
      <c r="H68" s="79"/>
      <c r="I68" s="173"/>
      <c r="K68" s="79"/>
      <c r="L68" s="79"/>
      <c r="M68" s="79"/>
      <c r="N68" s="79"/>
      <c r="O68" s="79"/>
      <c r="P68" s="79"/>
      <c r="Q68" s="79"/>
      <c r="R68" s="79"/>
      <c r="S68" s="79"/>
      <c r="T68" s="68"/>
      <c r="U68" s="68"/>
      <c r="V68" s="68"/>
      <c r="W68" s="68"/>
      <c r="X68" s="68"/>
      <c r="Y68" s="68"/>
      <c r="Z68" s="68"/>
    </row>
    <row r="69" ht="15.75" customHeight="1" spans="1:26">
      <c r="A69" s="163"/>
      <c r="B69" s="163"/>
      <c r="C69" s="105"/>
      <c r="D69" s="164"/>
      <c r="E69" s="124"/>
      <c r="F69" s="79"/>
      <c r="G69" s="79"/>
      <c r="H69" s="79"/>
      <c r="I69" s="174"/>
      <c r="K69" s="79"/>
      <c r="L69" s="79"/>
      <c r="M69" s="79"/>
      <c r="N69" s="79"/>
      <c r="O69" s="79"/>
      <c r="P69" s="79"/>
      <c r="Q69" s="79"/>
      <c r="R69" s="79"/>
      <c r="S69" s="79"/>
      <c r="T69" s="68"/>
      <c r="U69" s="68"/>
      <c r="V69" s="68"/>
      <c r="W69" s="68"/>
      <c r="X69" s="68"/>
      <c r="Y69" s="68"/>
      <c r="Z69" s="68"/>
    </row>
    <row r="70" ht="15.75" customHeight="1" spans="1:26">
      <c r="A70" s="163"/>
      <c r="B70" s="163"/>
      <c r="C70" s="105"/>
      <c r="D70" s="164"/>
      <c r="E70" s="124"/>
      <c r="F70" s="79"/>
      <c r="G70" s="79"/>
      <c r="H70" s="79"/>
      <c r="I70" s="79"/>
      <c r="J70" s="79"/>
      <c r="K70" s="79"/>
      <c r="L70" s="79"/>
      <c r="M70" s="79"/>
      <c r="N70" s="79"/>
      <c r="O70" s="79"/>
      <c r="P70" s="79"/>
      <c r="Q70" s="79"/>
      <c r="R70" s="79"/>
      <c r="S70" s="79"/>
      <c r="T70" s="68"/>
      <c r="U70" s="68"/>
      <c r="V70" s="68"/>
      <c r="W70" s="68"/>
      <c r="X70" s="68"/>
      <c r="Y70" s="68"/>
      <c r="Z70" s="68"/>
    </row>
    <row r="71" ht="15.75" customHeight="1" spans="1:26">
      <c r="A71" s="163"/>
      <c r="B71" s="165"/>
      <c r="C71" s="105"/>
      <c r="D71" s="164"/>
      <c r="E71" s="124"/>
      <c r="F71" s="79"/>
      <c r="G71" s="79"/>
      <c r="H71" s="79"/>
      <c r="I71" s="79"/>
      <c r="J71" s="79"/>
      <c r="K71" s="79"/>
      <c r="L71" s="79"/>
      <c r="M71" s="79"/>
      <c r="N71" s="79"/>
      <c r="O71" s="79"/>
      <c r="P71" s="79"/>
      <c r="Q71" s="79"/>
      <c r="R71" s="79"/>
      <c r="S71" s="79"/>
      <c r="T71" s="68"/>
      <c r="U71" s="68"/>
      <c r="V71" s="68"/>
      <c r="W71" s="68"/>
      <c r="X71" s="68"/>
      <c r="Y71" s="68"/>
      <c r="Z71" s="68"/>
    </row>
    <row r="72" ht="15.75" customHeight="1" spans="1:26">
      <c r="A72" s="124"/>
      <c r="B72" s="68"/>
      <c r="C72" s="78"/>
      <c r="D72" s="124"/>
      <c r="E72" s="124"/>
      <c r="F72" s="79"/>
      <c r="G72" s="79"/>
      <c r="H72" s="79"/>
      <c r="I72" s="79"/>
      <c r="J72" s="79"/>
      <c r="K72" s="79"/>
      <c r="L72" s="79"/>
      <c r="M72" s="79"/>
      <c r="N72" s="79"/>
      <c r="O72" s="79"/>
      <c r="P72" s="79"/>
      <c r="Q72" s="79"/>
      <c r="R72" s="79"/>
      <c r="S72" s="79"/>
      <c r="T72" s="68"/>
      <c r="U72" s="68"/>
      <c r="V72" s="68"/>
      <c r="W72" s="68"/>
      <c r="X72" s="68"/>
      <c r="Y72" s="68"/>
      <c r="Z72" s="68"/>
    </row>
    <row r="73" ht="15.75" customHeight="1" spans="1:26">
      <c r="A73" s="166" t="s">
        <v>100</v>
      </c>
      <c r="B73" s="82"/>
      <c r="C73" s="82"/>
      <c r="D73" s="124"/>
      <c r="E73" s="79"/>
      <c r="F73" s="79"/>
      <c r="G73" s="79"/>
      <c r="H73" s="79"/>
      <c r="I73" s="79"/>
      <c r="J73" s="79"/>
      <c r="K73" s="79"/>
      <c r="L73" s="79"/>
      <c r="M73" s="79"/>
      <c r="N73" s="79"/>
      <c r="O73" s="79"/>
      <c r="P73" s="79"/>
      <c r="Q73" s="79"/>
      <c r="R73" s="79"/>
      <c r="S73" s="79"/>
      <c r="T73" s="68"/>
      <c r="U73" s="68"/>
      <c r="V73" s="68"/>
      <c r="W73" s="68"/>
      <c r="X73" s="68"/>
      <c r="Y73" s="68"/>
      <c r="Z73" s="68"/>
    </row>
    <row r="74" ht="15.75" customHeight="1" spans="1:26">
      <c r="A74" s="167"/>
      <c r="B74" s="167"/>
      <c r="C74" s="168"/>
      <c r="D74" s="124"/>
      <c r="E74" s="79"/>
      <c r="F74" s="79"/>
      <c r="G74" s="79"/>
      <c r="H74" s="79"/>
      <c r="I74" s="79"/>
      <c r="J74" s="79"/>
      <c r="K74" s="79"/>
      <c r="L74" s="79"/>
      <c r="M74" s="79"/>
      <c r="N74" s="79"/>
      <c r="O74" s="79"/>
      <c r="P74" s="79"/>
      <c r="Q74" s="79"/>
      <c r="R74" s="79"/>
      <c r="S74" s="79"/>
      <c r="T74" s="68"/>
      <c r="U74" s="68"/>
      <c r="V74" s="68"/>
      <c r="W74" s="68"/>
      <c r="X74" s="68"/>
      <c r="Y74" s="68"/>
      <c r="Z74" s="68"/>
    </row>
    <row r="75" ht="22.5" customHeight="1" spans="1:26">
      <c r="A75" s="169" t="s">
        <v>101</v>
      </c>
      <c r="B75" s="170" t="s">
        <v>1181</v>
      </c>
      <c r="C75" s="126"/>
      <c r="D75" s="79"/>
      <c r="E75" s="79"/>
      <c r="F75" s="79"/>
      <c r="G75" s="79"/>
      <c r="H75" s="79"/>
      <c r="I75" s="79"/>
      <c r="J75" s="79"/>
      <c r="K75" s="79"/>
      <c r="L75" s="79"/>
      <c r="M75" s="79"/>
      <c r="N75" s="79"/>
      <c r="O75" s="79"/>
      <c r="P75" s="79"/>
      <c r="Q75" s="79"/>
      <c r="R75" s="79"/>
      <c r="S75" s="79"/>
      <c r="T75" s="68"/>
      <c r="U75" s="68"/>
      <c r="V75" s="68"/>
      <c r="W75" s="68"/>
      <c r="X75" s="68"/>
      <c r="Y75" s="68"/>
      <c r="Z75" s="68"/>
    </row>
    <row r="76" ht="22.5" customHeight="1" spans="1:26">
      <c r="A76" s="169" t="s">
        <v>23</v>
      </c>
      <c r="B76" s="170" t="s">
        <v>813</v>
      </c>
      <c r="C76" s="126"/>
      <c r="D76" s="79"/>
      <c r="E76" s="79"/>
      <c r="F76" s="79"/>
      <c r="G76" s="79"/>
      <c r="H76" s="79"/>
      <c r="I76" s="79"/>
      <c r="J76" s="79"/>
      <c r="K76" s="79"/>
      <c r="L76" s="79"/>
      <c r="M76" s="79"/>
      <c r="N76" s="79"/>
      <c r="O76" s="79"/>
      <c r="P76" s="79"/>
      <c r="Q76" s="79"/>
      <c r="R76" s="79"/>
      <c r="S76" s="79"/>
      <c r="T76" s="68"/>
      <c r="U76" s="68"/>
      <c r="V76" s="68"/>
      <c r="W76" s="68"/>
      <c r="X76" s="68"/>
      <c r="Y76" s="68"/>
      <c r="Z76" s="68"/>
    </row>
    <row r="77" ht="22.5" customHeight="1" spans="1:26">
      <c r="A77" s="169" t="s">
        <v>25</v>
      </c>
      <c r="B77" s="171" t="s">
        <v>1182</v>
      </c>
      <c r="C77" s="126"/>
      <c r="D77" s="79"/>
      <c r="E77" s="79"/>
      <c r="F77" s="79"/>
      <c r="G77" s="79"/>
      <c r="H77" s="79"/>
      <c r="I77" s="79"/>
      <c r="J77" s="79"/>
      <c r="K77" s="79"/>
      <c r="L77" s="79"/>
      <c r="M77" s="79"/>
      <c r="N77" s="79"/>
      <c r="O77" s="79"/>
      <c r="P77" s="79"/>
      <c r="Q77" s="79"/>
      <c r="R77" s="79"/>
      <c r="S77" s="79"/>
      <c r="T77" s="68"/>
      <c r="U77" s="68"/>
      <c r="V77" s="68"/>
      <c r="W77" s="68"/>
      <c r="X77" s="68"/>
      <c r="Y77" s="68"/>
      <c r="Z77" s="68"/>
    </row>
    <row r="78" ht="22.5" customHeight="1" spans="1:26">
      <c r="A78" s="169" t="s">
        <v>27</v>
      </c>
      <c r="B78" s="172" t="s">
        <v>1183</v>
      </c>
      <c r="C78" s="126"/>
      <c r="D78" s="124"/>
      <c r="E78" s="79"/>
      <c r="F78" s="79"/>
      <c r="G78" s="79"/>
      <c r="H78" s="79"/>
      <c r="I78" s="79"/>
      <c r="J78" s="79"/>
      <c r="K78" s="79"/>
      <c r="L78" s="79"/>
      <c r="M78" s="79"/>
      <c r="N78" s="79"/>
      <c r="O78" s="79"/>
      <c r="P78" s="79"/>
      <c r="Q78" s="79"/>
      <c r="R78" s="79"/>
      <c r="S78" s="79"/>
      <c r="T78" s="68"/>
      <c r="U78" s="68"/>
      <c r="V78" s="68"/>
      <c r="W78" s="68"/>
      <c r="X78" s="68"/>
      <c r="Y78" s="68"/>
      <c r="Z78" s="68"/>
    </row>
    <row r="79" ht="15.75" customHeight="1" spans="1:26">
      <c r="A79" s="123"/>
      <c r="B79" s="79"/>
      <c r="C79" s="124"/>
      <c r="D79" s="124"/>
      <c r="E79" s="79"/>
      <c r="F79" s="79"/>
      <c r="G79" s="79"/>
      <c r="H79" s="79"/>
      <c r="I79" s="79"/>
      <c r="J79" s="79"/>
      <c r="K79" s="79"/>
      <c r="L79" s="79"/>
      <c r="M79" s="79"/>
      <c r="N79" s="79"/>
      <c r="O79" s="79"/>
      <c r="P79" s="79"/>
      <c r="Q79" s="79"/>
      <c r="R79" s="79"/>
      <c r="S79" s="79"/>
      <c r="T79" s="68"/>
      <c r="U79" s="68"/>
      <c r="V79" s="68"/>
      <c r="W79" s="68"/>
      <c r="X79" s="68"/>
      <c r="Y79" s="68"/>
      <c r="Z79" s="68"/>
    </row>
    <row r="80" ht="15.75" customHeight="1" spans="1:26">
      <c r="A80" s="123"/>
      <c r="B80" s="79"/>
      <c r="C80" s="124"/>
      <c r="D80" s="124"/>
      <c r="E80" s="79"/>
      <c r="F80" s="79"/>
      <c r="G80" s="79"/>
      <c r="H80" s="79"/>
      <c r="I80" s="79"/>
      <c r="J80" s="79"/>
      <c r="K80" s="79"/>
      <c r="L80" s="79"/>
      <c r="M80" s="79"/>
      <c r="N80" s="79"/>
      <c r="O80" s="79"/>
      <c r="P80" s="79"/>
      <c r="Q80" s="79"/>
      <c r="R80" s="79"/>
      <c r="S80" s="79"/>
      <c r="T80" s="68"/>
      <c r="U80" s="68"/>
      <c r="V80" s="68"/>
      <c r="W80" s="68"/>
      <c r="X80" s="68"/>
      <c r="Y80" s="68"/>
      <c r="Z80" s="68"/>
    </row>
    <row r="81" ht="15.75" customHeight="1" spans="1:26">
      <c r="A81" s="123"/>
      <c r="B81" s="79"/>
      <c r="C81" s="124"/>
      <c r="D81" s="124"/>
      <c r="E81" s="79"/>
      <c r="F81" s="79"/>
      <c r="G81" s="79"/>
      <c r="H81" s="79"/>
      <c r="I81" s="79"/>
      <c r="J81" s="79"/>
      <c r="K81" s="79"/>
      <c r="L81" s="79"/>
      <c r="M81" s="79"/>
      <c r="N81" s="79"/>
      <c r="O81" s="79"/>
      <c r="P81" s="79"/>
      <c r="Q81" s="79"/>
      <c r="R81" s="79"/>
      <c r="S81" s="79"/>
      <c r="T81" s="68"/>
      <c r="U81" s="68"/>
      <c r="V81" s="68"/>
      <c r="W81" s="68"/>
      <c r="X81" s="68"/>
      <c r="Y81" s="68"/>
      <c r="Z81" s="68"/>
    </row>
    <row r="82" ht="15.75" customHeight="1" spans="1:26">
      <c r="A82" s="123"/>
      <c r="B82" s="79"/>
      <c r="C82" s="124"/>
      <c r="D82" s="124"/>
      <c r="E82" s="79"/>
      <c r="F82" s="79"/>
      <c r="G82" s="79"/>
      <c r="H82" s="79"/>
      <c r="I82" s="79"/>
      <c r="J82" s="79"/>
      <c r="K82" s="79"/>
      <c r="L82" s="79"/>
      <c r="M82" s="79"/>
      <c r="N82" s="79"/>
      <c r="O82" s="79"/>
      <c r="P82" s="79"/>
      <c r="Q82" s="79"/>
      <c r="R82" s="79"/>
      <c r="S82" s="79"/>
      <c r="T82" s="68"/>
      <c r="U82" s="68"/>
      <c r="V82" s="68"/>
      <c r="W82" s="68"/>
      <c r="X82" s="68"/>
      <c r="Y82" s="68"/>
      <c r="Z82" s="68"/>
    </row>
    <row r="83" ht="15.75" customHeight="1" spans="1:26">
      <c r="A83" s="123"/>
      <c r="B83" s="79"/>
      <c r="C83" s="124"/>
      <c r="D83" s="124"/>
      <c r="E83" s="79"/>
      <c r="F83" s="79"/>
      <c r="G83" s="79"/>
      <c r="H83" s="79"/>
      <c r="I83" s="79"/>
      <c r="J83" s="79"/>
      <c r="K83" s="79"/>
      <c r="L83" s="79"/>
      <c r="M83" s="79"/>
      <c r="N83" s="79"/>
      <c r="O83" s="79"/>
      <c r="P83" s="79"/>
      <c r="Q83" s="79"/>
      <c r="R83" s="79"/>
      <c r="S83" s="79"/>
      <c r="T83" s="68"/>
      <c r="U83" s="68"/>
      <c r="V83" s="68"/>
      <c r="W83" s="68"/>
      <c r="X83" s="68"/>
      <c r="Y83" s="68"/>
      <c r="Z83" s="68"/>
    </row>
    <row r="84" ht="15.75" customHeight="1" spans="1:26">
      <c r="A84" s="123"/>
      <c r="B84" s="79"/>
      <c r="C84" s="124"/>
      <c r="D84" s="124"/>
      <c r="E84" s="79"/>
      <c r="F84" s="79"/>
      <c r="G84" s="79"/>
      <c r="H84" s="79"/>
      <c r="I84" s="79"/>
      <c r="J84" s="79"/>
      <c r="K84" s="79"/>
      <c r="L84" s="79"/>
      <c r="M84" s="79"/>
      <c r="N84" s="79"/>
      <c r="O84" s="79"/>
      <c r="P84" s="79"/>
      <c r="Q84" s="79"/>
      <c r="R84" s="79"/>
      <c r="S84" s="79"/>
      <c r="T84" s="68"/>
      <c r="U84" s="68"/>
      <c r="V84" s="68"/>
      <c r="W84" s="68"/>
      <c r="X84" s="68"/>
      <c r="Y84" s="68"/>
      <c r="Z84" s="68"/>
    </row>
    <row r="85" ht="15.75" customHeight="1" spans="1:26">
      <c r="A85" s="123"/>
      <c r="B85" s="79"/>
      <c r="C85" s="124"/>
      <c r="D85" s="124"/>
      <c r="E85" s="79"/>
      <c r="F85" s="79"/>
      <c r="G85" s="79"/>
      <c r="H85" s="79"/>
      <c r="I85" s="79"/>
      <c r="J85" s="79"/>
      <c r="K85" s="79"/>
      <c r="L85" s="79"/>
      <c r="M85" s="79"/>
      <c r="N85" s="79"/>
      <c r="O85" s="79"/>
      <c r="P85" s="79"/>
      <c r="Q85" s="79"/>
      <c r="R85" s="79"/>
      <c r="S85" s="79"/>
      <c r="T85" s="68"/>
      <c r="U85" s="68"/>
      <c r="V85" s="68"/>
      <c r="W85" s="68"/>
      <c r="X85" s="68"/>
      <c r="Y85" s="68"/>
      <c r="Z85" s="68"/>
    </row>
    <row r="86" ht="15.75" customHeight="1" spans="1:26">
      <c r="A86" s="123"/>
      <c r="B86" s="79"/>
      <c r="C86" s="124"/>
      <c r="D86" s="124"/>
      <c r="E86" s="79"/>
      <c r="F86" s="79"/>
      <c r="G86" s="79"/>
      <c r="H86" s="79"/>
      <c r="I86" s="79"/>
      <c r="J86" s="79"/>
      <c r="K86" s="79"/>
      <c r="L86" s="79"/>
      <c r="M86" s="79"/>
      <c r="N86" s="79"/>
      <c r="O86" s="79"/>
      <c r="P86" s="79"/>
      <c r="Q86" s="79"/>
      <c r="R86" s="79"/>
      <c r="S86" s="79"/>
      <c r="T86" s="68"/>
      <c r="U86" s="68"/>
      <c r="V86" s="68"/>
      <c r="W86" s="68"/>
      <c r="X86" s="68"/>
      <c r="Y86" s="68"/>
      <c r="Z86" s="68"/>
    </row>
    <row r="87" ht="15.75" customHeight="1" spans="1:26">
      <c r="A87" s="77"/>
      <c r="B87" s="68"/>
      <c r="C87" s="78"/>
      <c r="D87" s="78"/>
      <c r="E87" s="79"/>
      <c r="F87" s="68"/>
      <c r="G87" s="68"/>
      <c r="H87" s="68"/>
      <c r="I87" s="68"/>
      <c r="J87" s="68"/>
      <c r="K87" s="68"/>
      <c r="L87" s="68"/>
      <c r="M87" s="68"/>
      <c r="N87" s="68"/>
      <c r="O87" s="68"/>
      <c r="P87" s="68"/>
      <c r="Q87" s="68"/>
      <c r="R87" s="68"/>
      <c r="S87" s="68"/>
      <c r="T87" s="68"/>
      <c r="U87" s="68"/>
      <c r="V87" s="68"/>
      <c r="W87" s="68"/>
      <c r="X87" s="68"/>
      <c r="Y87" s="68"/>
      <c r="Z87" s="68"/>
    </row>
    <row r="88" ht="15.75" customHeight="1" spans="1:26">
      <c r="A88" s="77"/>
      <c r="B88" s="68"/>
      <c r="C88" s="78"/>
      <c r="D88" s="78"/>
      <c r="E88" s="79"/>
      <c r="F88" s="68"/>
      <c r="G88" s="68"/>
      <c r="H88" s="68"/>
      <c r="I88" s="68"/>
      <c r="J88" s="68"/>
      <c r="K88" s="68"/>
      <c r="L88" s="68"/>
      <c r="M88" s="68"/>
      <c r="N88" s="68"/>
      <c r="O88" s="68"/>
      <c r="P88" s="68"/>
      <c r="Q88" s="68"/>
      <c r="R88" s="68"/>
      <c r="S88" s="68"/>
      <c r="T88" s="68"/>
      <c r="U88" s="68"/>
      <c r="V88" s="68"/>
      <c r="W88" s="68"/>
      <c r="X88" s="68"/>
      <c r="Y88" s="68"/>
      <c r="Z88" s="68"/>
    </row>
    <row r="89" ht="15.75" customHeight="1" spans="1:26">
      <c r="A89" s="77"/>
      <c r="B89" s="68"/>
      <c r="C89" s="78"/>
      <c r="D89" s="78"/>
      <c r="E89" s="79"/>
      <c r="F89" s="68"/>
      <c r="G89" s="68"/>
      <c r="H89" s="68"/>
      <c r="I89" s="68"/>
      <c r="J89" s="68"/>
      <c r="K89" s="68"/>
      <c r="L89" s="68"/>
      <c r="M89" s="68"/>
      <c r="N89" s="68"/>
      <c r="O89" s="68"/>
      <c r="P89" s="68"/>
      <c r="Q89" s="68"/>
      <c r="R89" s="68"/>
      <c r="S89" s="68"/>
      <c r="T89" s="68"/>
      <c r="U89" s="68"/>
      <c r="V89" s="68"/>
      <c r="W89" s="68"/>
      <c r="X89" s="68"/>
      <c r="Y89" s="68"/>
      <c r="Z89" s="68"/>
    </row>
    <row r="90" ht="15.75" customHeight="1" spans="1:26">
      <c r="A90" s="77"/>
      <c r="B90" s="68"/>
      <c r="C90" s="78"/>
      <c r="D90" s="78"/>
      <c r="E90" s="79"/>
      <c r="F90" s="68"/>
      <c r="G90" s="68"/>
      <c r="H90" s="68"/>
      <c r="I90" s="68"/>
      <c r="J90" s="68"/>
      <c r="K90" s="68"/>
      <c r="L90" s="68"/>
      <c r="M90" s="68"/>
      <c r="N90" s="68"/>
      <c r="O90" s="68"/>
      <c r="P90" s="68"/>
      <c r="Q90" s="68"/>
      <c r="R90" s="68"/>
      <c r="S90" s="68"/>
      <c r="T90" s="68"/>
      <c r="U90" s="68"/>
      <c r="V90" s="68"/>
      <c r="W90" s="68"/>
      <c r="X90" s="68"/>
      <c r="Y90" s="68"/>
      <c r="Z90" s="68"/>
    </row>
    <row r="91" ht="15.75" customHeight="1" spans="1:26">
      <c r="A91" s="77"/>
      <c r="B91" s="68"/>
      <c r="C91" s="78"/>
      <c r="D91" s="78"/>
      <c r="E91" s="79"/>
      <c r="F91" s="68"/>
      <c r="G91" s="68"/>
      <c r="H91" s="68"/>
      <c r="I91" s="68"/>
      <c r="J91" s="68"/>
      <c r="K91" s="68"/>
      <c r="L91" s="68"/>
      <c r="M91" s="68"/>
      <c r="N91" s="68"/>
      <c r="O91" s="68"/>
      <c r="P91" s="68"/>
      <c r="Q91" s="68"/>
      <c r="R91" s="68"/>
      <c r="S91" s="68"/>
      <c r="T91" s="68"/>
      <c r="U91" s="68"/>
      <c r="V91" s="68"/>
      <c r="W91" s="68"/>
      <c r="X91" s="68"/>
      <c r="Y91" s="68"/>
      <c r="Z91" s="68"/>
    </row>
    <row r="92" ht="15.75" customHeight="1" spans="1:26">
      <c r="A92" s="77"/>
      <c r="B92" s="68"/>
      <c r="C92" s="78"/>
      <c r="D92" s="78"/>
      <c r="E92" s="79"/>
      <c r="F92" s="68"/>
      <c r="G92" s="68"/>
      <c r="H92" s="68"/>
      <c r="I92" s="68"/>
      <c r="J92" s="68"/>
      <c r="K92" s="68"/>
      <c r="L92" s="68"/>
      <c r="M92" s="68"/>
      <c r="N92" s="68"/>
      <c r="O92" s="68"/>
      <c r="P92" s="68"/>
      <c r="Q92" s="68"/>
      <c r="R92" s="68"/>
      <c r="S92" s="68"/>
      <c r="T92" s="68"/>
      <c r="U92" s="68"/>
      <c r="V92" s="68"/>
      <c r="W92" s="68"/>
      <c r="X92" s="68"/>
      <c r="Y92" s="68"/>
      <c r="Z92" s="68"/>
    </row>
    <row r="93" ht="15.75" customHeight="1" spans="1:26">
      <c r="A93" s="77"/>
      <c r="B93" s="68"/>
      <c r="C93" s="78"/>
      <c r="D93" s="78"/>
      <c r="E93" s="79"/>
      <c r="F93" s="68"/>
      <c r="G93" s="68"/>
      <c r="H93" s="68"/>
      <c r="I93" s="68"/>
      <c r="J93" s="68"/>
      <c r="K93" s="68"/>
      <c r="L93" s="68"/>
      <c r="M93" s="68"/>
      <c r="N93" s="68"/>
      <c r="O93" s="68"/>
      <c r="P93" s="68"/>
      <c r="Q93" s="68"/>
      <c r="R93" s="68"/>
      <c r="S93" s="68"/>
      <c r="T93" s="68"/>
      <c r="U93" s="68"/>
      <c r="V93" s="68"/>
      <c r="W93" s="68"/>
      <c r="X93" s="68"/>
      <c r="Y93" s="68"/>
      <c r="Z93" s="68"/>
    </row>
    <row r="94" ht="15.75" customHeight="1" spans="1:26">
      <c r="A94" s="77"/>
      <c r="B94" s="68"/>
      <c r="C94" s="78"/>
      <c r="D94" s="78"/>
      <c r="E94" s="79"/>
      <c r="F94" s="68"/>
      <c r="G94" s="68"/>
      <c r="H94" s="68"/>
      <c r="I94" s="68"/>
      <c r="J94" s="68"/>
      <c r="K94" s="68"/>
      <c r="L94" s="68"/>
      <c r="M94" s="68"/>
      <c r="N94" s="68"/>
      <c r="O94" s="68"/>
      <c r="P94" s="68"/>
      <c r="Q94" s="68"/>
      <c r="R94" s="68"/>
      <c r="S94" s="68"/>
      <c r="T94" s="68"/>
      <c r="U94" s="68"/>
      <c r="V94" s="68"/>
      <c r="W94" s="68"/>
      <c r="X94" s="68"/>
      <c r="Y94" s="68"/>
      <c r="Z94" s="68"/>
    </row>
    <row r="95" ht="15.75" customHeight="1" spans="1:26">
      <c r="A95" s="77"/>
      <c r="B95" s="68"/>
      <c r="C95" s="78"/>
      <c r="D95" s="78"/>
      <c r="E95" s="79"/>
      <c r="F95" s="68"/>
      <c r="G95" s="68"/>
      <c r="H95" s="68"/>
      <c r="I95" s="68"/>
      <c r="J95" s="68"/>
      <c r="K95" s="68"/>
      <c r="L95" s="68"/>
      <c r="M95" s="68"/>
      <c r="N95" s="68"/>
      <c r="O95" s="68"/>
      <c r="P95" s="68"/>
      <c r="Q95" s="68"/>
      <c r="R95" s="68"/>
      <c r="S95" s="68"/>
      <c r="T95" s="68"/>
      <c r="U95" s="68"/>
      <c r="V95" s="68"/>
      <c r="W95" s="68"/>
      <c r="X95" s="68"/>
      <c r="Y95" s="68"/>
      <c r="Z95" s="68"/>
    </row>
    <row r="96" ht="15.75" customHeight="1" spans="1:26">
      <c r="A96" s="77"/>
      <c r="B96" s="68"/>
      <c r="C96" s="78"/>
      <c r="D96" s="78"/>
      <c r="E96" s="79"/>
      <c r="F96" s="68"/>
      <c r="G96" s="68"/>
      <c r="H96" s="68"/>
      <c r="I96" s="68"/>
      <c r="J96" s="68"/>
      <c r="K96" s="68"/>
      <c r="L96" s="68"/>
      <c r="M96" s="68"/>
      <c r="N96" s="68"/>
      <c r="O96" s="68"/>
      <c r="P96" s="68"/>
      <c r="Q96" s="68"/>
      <c r="R96" s="68"/>
      <c r="S96" s="68"/>
      <c r="T96" s="68"/>
      <c r="U96" s="68"/>
      <c r="V96" s="68"/>
      <c r="W96" s="68"/>
      <c r="X96" s="68"/>
      <c r="Y96" s="68"/>
      <c r="Z96" s="68"/>
    </row>
    <row r="97" ht="15.75" customHeight="1" spans="1:26">
      <c r="A97" s="77"/>
      <c r="B97" s="68"/>
      <c r="C97" s="78"/>
      <c r="D97" s="78"/>
      <c r="E97" s="79"/>
      <c r="F97" s="68"/>
      <c r="G97" s="68"/>
      <c r="H97" s="68"/>
      <c r="I97" s="68"/>
      <c r="J97" s="68"/>
      <c r="K97" s="68"/>
      <c r="L97" s="68"/>
      <c r="M97" s="68"/>
      <c r="N97" s="68"/>
      <c r="O97" s="68"/>
      <c r="P97" s="68"/>
      <c r="Q97" s="68"/>
      <c r="R97" s="68"/>
      <c r="S97" s="68"/>
      <c r="T97" s="68"/>
      <c r="U97" s="68"/>
      <c r="V97" s="68"/>
      <c r="W97" s="68"/>
      <c r="X97" s="68"/>
      <c r="Y97" s="68"/>
      <c r="Z97" s="68"/>
    </row>
    <row r="98" ht="15.75" customHeight="1" spans="1:26">
      <c r="A98" s="77"/>
      <c r="B98" s="68"/>
      <c r="C98" s="78"/>
      <c r="D98" s="78"/>
      <c r="E98" s="79"/>
      <c r="F98" s="68"/>
      <c r="G98" s="68"/>
      <c r="H98" s="68"/>
      <c r="I98" s="68"/>
      <c r="J98" s="68"/>
      <c r="K98" s="68"/>
      <c r="L98" s="68"/>
      <c r="M98" s="68"/>
      <c r="N98" s="68"/>
      <c r="O98" s="68"/>
      <c r="P98" s="68"/>
      <c r="Q98" s="68"/>
      <c r="R98" s="68"/>
      <c r="S98" s="68"/>
      <c r="T98" s="68"/>
      <c r="U98" s="68"/>
      <c r="V98" s="68"/>
      <c r="W98" s="68"/>
      <c r="X98" s="68"/>
      <c r="Y98" s="68"/>
      <c r="Z98" s="68"/>
    </row>
    <row r="99" ht="15.75" customHeight="1" spans="1:26">
      <c r="A99" s="77"/>
      <c r="B99" s="68"/>
      <c r="C99" s="78"/>
      <c r="D99" s="78"/>
      <c r="E99" s="79"/>
      <c r="F99" s="68"/>
      <c r="G99" s="68"/>
      <c r="H99" s="68"/>
      <c r="I99" s="68"/>
      <c r="J99" s="68"/>
      <c r="K99" s="68"/>
      <c r="L99" s="68"/>
      <c r="M99" s="68"/>
      <c r="N99" s="68"/>
      <c r="O99" s="68"/>
      <c r="P99" s="68"/>
      <c r="Q99" s="68"/>
      <c r="R99" s="68"/>
      <c r="S99" s="68"/>
      <c r="T99" s="68"/>
      <c r="U99" s="68"/>
      <c r="V99" s="68"/>
      <c r="W99" s="68"/>
      <c r="X99" s="68"/>
      <c r="Y99" s="68"/>
      <c r="Z99" s="68"/>
    </row>
    <row r="100" ht="15.75" customHeight="1" spans="1:26">
      <c r="A100" s="77"/>
      <c r="B100" s="68"/>
      <c r="C100" s="78"/>
      <c r="D100" s="78"/>
      <c r="E100" s="79"/>
      <c r="F100" s="68"/>
      <c r="G100" s="68"/>
      <c r="H100" s="68"/>
      <c r="I100" s="68"/>
      <c r="J100" s="68"/>
      <c r="K100" s="68"/>
      <c r="L100" s="68"/>
      <c r="M100" s="68"/>
      <c r="N100" s="68"/>
      <c r="O100" s="68"/>
      <c r="P100" s="68"/>
      <c r="Q100" s="68"/>
      <c r="R100" s="68"/>
      <c r="S100" s="68"/>
      <c r="T100" s="68"/>
      <c r="U100" s="68"/>
      <c r="V100" s="68"/>
      <c r="W100" s="68"/>
      <c r="X100" s="68"/>
      <c r="Y100" s="68"/>
      <c r="Z100" s="68"/>
    </row>
    <row r="101" ht="15.75" customHeight="1" spans="1:26">
      <c r="A101" s="77"/>
      <c r="B101" s="68"/>
      <c r="C101" s="78"/>
      <c r="D101" s="78"/>
      <c r="E101" s="79"/>
      <c r="F101" s="68"/>
      <c r="G101" s="68"/>
      <c r="H101" s="68"/>
      <c r="I101" s="68"/>
      <c r="J101" s="68"/>
      <c r="K101" s="68"/>
      <c r="L101" s="68"/>
      <c r="M101" s="68"/>
      <c r="N101" s="68"/>
      <c r="O101" s="68"/>
      <c r="P101" s="68"/>
      <c r="Q101" s="68"/>
      <c r="R101" s="68"/>
      <c r="S101" s="68"/>
      <c r="T101" s="68"/>
      <c r="U101" s="68"/>
      <c r="V101" s="68"/>
      <c r="W101" s="68"/>
      <c r="X101" s="68"/>
      <c r="Y101" s="68"/>
      <c r="Z101" s="68"/>
    </row>
    <row r="102" ht="15.75" customHeight="1" spans="1:26">
      <c r="A102" s="77"/>
      <c r="B102" s="68"/>
      <c r="C102" s="78"/>
      <c r="D102" s="78"/>
      <c r="E102" s="79"/>
      <c r="F102" s="68"/>
      <c r="G102" s="68"/>
      <c r="H102" s="68"/>
      <c r="I102" s="68"/>
      <c r="J102" s="68"/>
      <c r="K102" s="68"/>
      <c r="L102" s="68"/>
      <c r="M102" s="68"/>
      <c r="N102" s="68"/>
      <c r="O102" s="68"/>
      <c r="P102" s="68"/>
      <c r="Q102" s="68"/>
      <c r="R102" s="68"/>
      <c r="S102" s="68"/>
      <c r="T102" s="68"/>
      <c r="U102" s="68"/>
      <c r="V102" s="68"/>
      <c r="W102" s="68"/>
      <c r="X102" s="68"/>
      <c r="Y102" s="68"/>
      <c r="Z102" s="68"/>
    </row>
    <row r="103" ht="15.75" customHeight="1" spans="1:26">
      <c r="A103" s="77"/>
      <c r="B103" s="68"/>
      <c r="C103" s="78"/>
      <c r="D103" s="78"/>
      <c r="E103" s="79"/>
      <c r="F103" s="68"/>
      <c r="G103" s="68"/>
      <c r="H103" s="68"/>
      <c r="I103" s="68"/>
      <c r="J103" s="68"/>
      <c r="K103" s="68"/>
      <c r="L103" s="68"/>
      <c r="M103" s="68"/>
      <c r="N103" s="68"/>
      <c r="O103" s="68"/>
      <c r="P103" s="68"/>
      <c r="Q103" s="68"/>
      <c r="R103" s="68"/>
      <c r="S103" s="68"/>
      <c r="T103" s="68"/>
      <c r="U103" s="68"/>
      <c r="V103" s="68"/>
      <c r="W103" s="68"/>
      <c r="X103" s="68"/>
      <c r="Y103" s="68"/>
      <c r="Z103" s="68"/>
    </row>
    <row r="104" ht="15.75" customHeight="1" spans="1:26">
      <c r="A104" s="77"/>
      <c r="B104" s="68"/>
      <c r="C104" s="78"/>
      <c r="D104" s="78"/>
      <c r="E104" s="79"/>
      <c r="F104" s="68"/>
      <c r="G104" s="68"/>
      <c r="H104" s="68"/>
      <c r="I104" s="68"/>
      <c r="J104" s="68"/>
      <c r="K104" s="68"/>
      <c r="L104" s="68"/>
      <c r="M104" s="68"/>
      <c r="N104" s="68"/>
      <c r="O104" s="68"/>
      <c r="P104" s="68"/>
      <c r="Q104" s="68"/>
      <c r="R104" s="68"/>
      <c r="S104" s="68"/>
      <c r="T104" s="68"/>
      <c r="U104" s="68"/>
      <c r="V104" s="68"/>
      <c r="W104" s="68"/>
      <c r="X104" s="68"/>
      <c r="Y104" s="68"/>
      <c r="Z104" s="68"/>
    </row>
    <row r="105" ht="15.75" customHeight="1" spans="1:26">
      <c r="A105" s="77"/>
      <c r="B105" s="68"/>
      <c r="C105" s="78"/>
      <c r="D105" s="78"/>
      <c r="E105" s="79"/>
      <c r="F105" s="68"/>
      <c r="G105" s="68"/>
      <c r="H105" s="68"/>
      <c r="I105" s="68"/>
      <c r="J105" s="68"/>
      <c r="K105" s="68"/>
      <c r="L105" s="68"/>
      <c r="M105" s="68"/>
      <c r="N105" s="68"/>
      <c r="O105" s="68"/>
      <c r="P105" s="68"/>
      <c r="Q105" s="68"/>
      <c r="R105" s="68"/>
      <c r="S105" s="68"/>
      <c r="T105" s="68"/>
      <c r="U105" s="68"/>
      <c r="V105" s="68"/>
      <c r="W105" s="68"/>
      <c r="X105" s="68"/>
      <c r="Y105" s="68"/>
      <c r="Z105" s="68"/>
    </row>
    <row r="106" ht="15.75" customHeight="1" spans="1:26">
      <c r="A106" s="77"/>
      <c r="B106" s="68"/>
      <c r="C106" s="78"/>
      <c r="D106" s="78"/>
      <c r="E106" s="79"/>
      <c r="F106" s="68"/>
      <c r="G106" s="68"/>
      <c r="H106" s="68"/>
      <c r="I106" s="68"/>
      <c r="J106" s="68"/>
      <c r="K106" s="68"/>
      <c r="L106" s="68"/>
      <c r="M106" s="68"/>
      <c r="N106" s="68"/>
      <c r="O106" s="68"/>
      <c r="P106" s="68"/>
      <c r="Q106" s="68"/>
      <c r="R106" s="68"/>
      <c r="S106" s="68"/>
      <c r="T106" s="68"/>
      <c r="U106" s="68"/>
      <c r="V106" s="68"/>
      <c r="W106" s="68"/>
      <c r="X106" s="68"/>
      <c r="Y106" s="68"/>
      <c r="Z106" s="68"/>
    </row>
    <row r="107" ht="15.75" customHeight="1" spans="1:26">
      <c r="A107" s="77"/>
      <c r="B107" s="68"/>
      <c r="C107" s="78"/>
      <c r="D107" s="78"/>
      <c r="E107" s="79"/>
      <c r="F107" s="68"/>
      <c r="G107" s="68"/>
      <c r="H107" s="68"/>
      <c r="I107" s="68"/>
      <c r="J107" s="68"/>
      <c r="K107" s="68"/>
      <c r="L107" s="68"/>
      <c r="M107" s="68"/>
      <c r="N107" s="68"/>
      <c r="O107" s="68"/>
      <c r="P107" s="68"/>
      <c r="Q107" s="68"/>
      <c r="R107" s="68"/>
      <c r="S107" s="68"/>
      <c r="T107" s="68"/>
      <c r="U107" s="68"/>
      <c r="V107" s="68"/>
      <c r="W107" s="68"/>
      <c r="X107" s="68"/>
      <c r="Y107" s="68"/>
      <c r="Z107" s="68"/>
    </row>
    <row r="108" ht="15.75" customHeight="1" spans="1:26">
      <c r="A108" s="77"/>
      <c r="B108" s="68"/>
      <c r="C108" s="78"/>
      <c r="D108" s="78"/>
      <c r="E108" s="79"/>
      <c r="F108" s="68"/>
      <c r="G108" s="68"/>
      <c r="H108" s="68"/>
      <c r="I108" s="68"/>
      <c r="J108" s="68"/>
      <c r="K108" s="68"/>
      <c r="L108" s="68"/>
      <c r="M108" s="68"/>
      <c r="N108" s="68"/>
      <c r="O108" s="68"/>
      <c r="P108" s="68"/>
      <c r="Q108" s="68"/>
      <c r="R108" s="68"/>
      <c r="S108" s="68"/>
      <c r="T108" s="68"/>
      <c r="U108" s="68"/>
      <c r="V108" s="68"/>
      <c r="W108" s="68"/>
      <c r="X108" s="68"/>
      <c r="Y108" s="68"/>
      <c r="Z108" s="68"/>
    </row>
    <row r="109" ht="15.75" customHeight="1" spans="1:26">
      <c r="A109" s="77"/>
      <c r="B109" s="68"/>
      <c r="C109" s="78"/>
      <c r="D109" s="78"/>
      <c r="E109" s="79"/>
      <c r="F109" s="68"/>
      <c r="G109" s="68"/>
      <c r="H109" s="68"/>
      <c r="I109" s="68"/>
      <c r="J109" s="68"/>
      <c r="K109" s="68"/>
      <c r="L109" s="68"/>
      <c r="M109" s="68"/>
      <c r="N109" s="68"/>
      <c r="O109" s="68"/>
      <c r="P109" s="68"/>
      <c r="Q109" s="68"/>
      <c r="R109" s="68"/>
      <c r="S109" s="68"/>
      <c r="T109" s="68"/>
      <c r="U109" s="68"/>
      <c r="V109" s="68"/>
      <c r="W109" s="68"/>
      <c r="X109" s="68"/>
      <c r="Y109" s="68"/>
      <c r="Z109" s="68"/>
    </row>
    <row r="110" ht="15.75" customHeight="1" spans="1:26">
      <c r="A110" s="77"/>
      <c r="B110" s="68"/>
      <c r="C110" s="78"/>
      <c r="D110" s="78"/>
      <c r="E110" s="79"/>
      <c r="F110" s="68"/>
      <c r="G110" s="68"/>
      <c r="H110" s="68"/>
      <c r="I110" s="68"/>
      <c r="J110" s="68"/>
      <c r="K110" s="68"/>
      <c r="L110" s="68"/>
      <c r="M110" s="68"/>
      <c r="N110" s="68"/>
      <c r="O110" s="68"/>
      <c r="P110" s="68"/>
      <c r="Q110" s="68"/>
      <c r="R110" s="68"/>
      <c r="S110" s="68"/>
      <c r="T110" s="68"/>
      <c r="U110" s="68"/>
      <c r="V110" s="68"/>
      <c r="W110" s="68"/>
      <c r="X110" s="68"/>
      <c r="Y110" s="68"/>
      <c r="Z110" s="68"/>
    </row>
    <row r="111" ht="15.75" customHeight="1" spans="1:26">
      <c r="A111" s="77"/>
      <c r="B111" s="68"/>
      <c r="C111" s="78"/>
      <c r="D111" s="78"/>
      <c r="E111" s="79"/>
      <c r="F111" s="68"/>
      <c r="G111" s="68"/>
      <c r="H111" s="68"/>
      <c r="I111" s="68"/>
      <c r="J111" s="68"/>
      <c r="K111" s="68"/>
      <c r="L111" s="68"/>
      <c r="M111" s="68"/>
      <c r="N111" s="68"/>
      <c r="O111" s="68"/>
      <c r="P111" s="68"/>
      <c r="Q111" s="68"/>
      <c r="R111" s="68"/>
      <c r="S111" s="68"/>
      <c r="T111" s="68"/>
      <c r="U111" s="68"/>
      <c r="V111" s="68"/>
      <c r="W111" s="68"/>
      <c r="X111" s="68"/>
      <c r="Y111" s="68"/>
      <c r="Z111" s="68"/>
    </row>
    <row r="112" ht="15.75" customHeight="1" spans="1:26">
      <c r="A112" s="77"/>
      <c r="B112" s="68"/>
      <c r="C112" s="78"/>
      <c r="D112" s="78"/>
      <c r="E112" s="79"/>
      <c r="F112" s="68"/>
      <c r="G112" s="68"/>
      <c r="H112" s="68"/>
      <c r="I112" s="68"/>
      <c r="J112" s="68"/>
      <c r="K112" s="68"/>
      <c r="L112" s="68"/>
      <c r="M112" s="68"/>
      <c r="N112" s="68"/>
      <c r="O112" s="68"/>
      <c r="P112" s="68"/>
      <c r="Q112" s="68"/>
      <c r="R112" s="68"/>
      <c r="S112" s="68"/>
      <c r="T112" s="68"/>
      <c r="U112" s="68"/>
      <c r="V112" s="68"/>
      <c r="W112" s="68"/>
      <c r="X112" s="68"/>
      <c r="Y112" s="68"/>
      <c r="Z112" s="68"/>
    </row>
    <row r="113" ht="15.75" customHeight="1" spans="1:26">
      <c r="A113" s="77"/>
      <c r="B113" s="68"/>
      <c r="C113" s="78"/>
      <c r="D113" s="78"/>
      <c r="E113" s="79"/>
      <c r="F113" s="68"/>
      <c r="G113" s="68"/>
      <c r="H113" s="68"/>
      <c r="I113" s="68"/>
      <c r="J113" s="68"/>
      <c r="K113" s="68"/>
      <c r="L113" s="68"/>
      <c r="M113" s="68"/>
      <c r="N113" s="68"/>
      <c r="O113" s="68"/>
      <c r="P113" s="68"/>
      <c r="Q113" s="68"/>
      <c r="R113" s="68"/>
      <c r="S113" s="68"/>
      <c r="T113" s="68"/>
      <c r="U113" s="68"/>
      <c r="V113" s="68"/>
      <c r="W113" s="68"/>
      <c r="X113" s="68"/>
      <c r="Y113" s="68"/>
      <c r="Z113" s="68"/>
    </row>
    <row r="114" ht="15.75" customHeight="1" spans="1:26">
      <c r="A114" s="77"/>
      <c r="B114" s="68"/>
      <c r="C114" s="78"/>
      <c r="D114" s="78"/>
      <c r="E114" s="79"/>
      <c r="F114" s="68"/>
      <c r="G114" s="68"/>
      <c r="H114" s="68"/>
      <c r="I114" s="68"/>
      <c r="J114" s="68"/>
      <c r="K114" s="68"/>
      <c r="L114" s="68"/>
      <c r="M114" s="68"/>
      <c r="N114" s="68"/>
      <c r="O114" s="68"/>
      <c r="P114" s="68"/>
      <c r="Q114" s="68"/>
      <c r="R114" s="68"/>
      <c r="S114" s="68"/>
      <c r="T114" s="68"/>
      <c r="U114" s="68"/>
      <c r="V114" s="68"/>
      <c r="W114" s="68"/>
      <c r="X114" s="68"/>
      <c r="Y114" s="68"/>
      <c r="Z114" s="68"/>
    </row>
    <row r="115" ht="15.75" customHeight="1" spans="1:26">
      <c r="A115" s="77"/>
      <c r="B115" s="68"/>
      <c r="C115" s="78"/>
      <c r="D115" s="78"/>
      <c r="E115" s="79"/>
      <c r="F115" s="68"/>
      <c r="G115" s="68"/>
      <c r="H115" s="68"/>
      <c r="I115" s="68"/>
      <c r="J115" s="68"/>
      <c r="K115" s="68"/>
      <c r="L115" s="68"/>
      <c r="M115" s="68"/>
      <c r="N115" s="68"/>
      <c r="O115" s="68"/>
      <c r="P115" s="68"/>
      <c r="Q115" s="68"/>
      <c r="R115" s="68"/>
      <c r="S115" s="68"/>
      <c r="T115" s="68"/>
      <c r="U115" s="68"/>
      <c r="V115" s="68"/>
      <c r="W115" s="68"/>
      <c r="X115" s="68"/>
      <c r="Y115" s="68"/>
      <c r="Z115" s="68"/>
    </row>
    <row r="116" ht="15.75" customHeight="1" spans="1:26">
      <c r="A116" s="77"/>
      <c r="B116" s="68"/>
      <c r="C116" s="78"/>
      <c r="D116" s="78"/>
      <c r="E116" s="79"/>
      <c r="F116" s="68"/>
      <c r="G116" s="68"/>
      <c r="H116" s="68"/>
      <c r="I116" s="68"/>
      <c r="J116" s="68"/>
      <c r="K116" s="68"/>
      <c r="L116" s="68"/>
      <c r="M116" s="68"/>
      <c r="N116" s="68"/>
      <c r="O116" s="68"/>
      <c r="P116" s="68"/>
      <c r="Q116" s="68"/>
      <c r="R116" s="68"/>
      <c r="S116" s="68"/>
      <c r="T116" s="68"/>
      <c r="U116" s="68"/>
      <c r="V116" s="68"/>
      <c r="W116" s="68"/>
      <c r="X116" s="68"/>
      <c r="Y116" s="68"/>
      <c r="Z116" s="68"/>
    </row>
    <row r="117" ht="15.75" customHeight="1" spans="1:26">
      <c r="A117" s="77"/>
      <c r="B117" s="68"/>
      <c r="C117" s="78"/>
      <c r="D117" s="78"/>
      <c r="E117" s="79"/>
      <c r="F117" s="68"/>
      <c r="G117" s="68"/>
      <c r="H117" s="68"/>
      <c r="I117" s="68"/>
      <c r="J117" s="68"/>
      <c r="K117" s="68"/>
      <c r="L117" s="68"/>
      <c r="M117" s="68"/>
      <c r="N117" s="68"/>
      <c r="O117" s="68"/>
      <c r="P117" s="68"/>
      <c r="Q117" s="68"/>
      <c r="R117" s="68"/>
      <c r="S117" s="68"/>
      <c r="T117" s="68"/>
      <c r="U117" s="68"/>
      <c r="V117" s="68"/>
      <c r="W117" s="68"/>
      <c r="X117" s="68"/>
      <c r="Y117" s="68"/>
      <c r="Z117" s="68"/>
    </row>
    <row r="118" ht="15.75" customHeight="1" spans="1:26">
      <c r="A118" s="77"/>
      <c r="B118" s="68"/>
      <c r="C118" s="78"/>
      <c r="D118" s="78"/>
      <c r="E118" s="79"/>
      <c r="F118" s="68"/>
      <c r="G118" s="68"/>
      <c r="H118" s="68"/>
      <c r="I118" s="68"/>
      <c r="J118" s="68"/>
      <c r="K118" s="68"/>
      <c r="L118" s="68"/>
      <c r="M118" s="68"/>
      <c r="N118" s="68"/>
      <c r="O118" s="68"/>
      <c r="P118" s="68"/>
      <c r="Q118" s="68"/>
      <c r="R118" s="68"/>
      <c r="S118" s="68"/>
      <c r="T118" s="68"/>
      <c r="U118" s="68"/>
      <c r="V118" s="68"/>
      <c r="W118" s="68"/>
      <c r="X118" s="68"/>
      <c r="Y118" s="68"/>
      <c r="Z118" s="68"/>
    </row>
    <row r="119" ht="15.75" customHeight="1" spans="1:26">
      <c r="A119" s="77"/>
      <c r="B119" s="68"/>
      <c r="C119" s="78"/>
      <c r="D119" s="78"/>
      <c r="E119" s="79"/>
      <c r="F119" s="68"/>
      <c r="G119" s="68"/>
      <c r="H119" s="68"/>
      <c r="I119" s="68"/>
      <c r="J119" s="68"/>
      <c r="K119" s="68"/>
      <c r="L119" s="68"/>
      <c r="M119" s="68"/>
      <c r="N119" s="68"/>
      <c r="O119" s="68"/>
      <c r="P119" s="68"/>
      <c r="Q119" s="68"/>
      <c r="R119" s="68"/>
      <c r="S119" s="68"/>
      <c r="T119" s="68"/>
      <c r="U119" s="68"/>
      <c r="V119" s="68"/>
      <c r="W119" s="68"/>
      <c r="X119" s="68"/>
      <c r="Y119" s="68"/>
      <c r="Z119" s="68"/>
    </row>
    <row r="120" ht="15.75" customHeight="1" spans="1:26">
      <c r="A120" s="77"/>
      <c r="B120" s="68"/>
      <c r="C120" s="78"/>
      <c r="D120" s="78"/>
      <c r="E120" s="79"/>
      <c r="F120" s="68"/>
      <c r="G120" s="68"/>
      <c r="H120" s="68"/>
      <c r="I120" s="68"/>
      <c r="J120" s="68"/>
      <c r="K120" s="68"/>
      <c r="L120" s="68"/>
      <c r="M120" s="68"/>
      <c r="N120" s="68"/>
      <c r="O120" s="68"/>
      <c r="P120" s="68"/>
      <c r="Q120" s="68"/>
      <c r="R120" s="68"/>
      <c r="S120" s="68"/>
      <c r="T120" s="68"/>
      <c r="U120" s="68"/>
      <c r="V120" s="68"/>
      <c r="W120" s="68"/>
      <c r="X120" s="68"/>
      <c r="Y120" s="68"/>
      <c r="Z120" s="68"/>
    </row>
    <row r="121" ht="15.75" customHeight="1" spans="1:26">
      <c r="A121" s="77"/>
      <c r="B121" s="68"/>
      <c r="C121" s="78"/>
      <c r="D121" s="78"/>
      <c r="E121" s="79"/>
      <c r="F121" s="68"/>
      <c r="G121" s="68"/>
      <c r="H121" s="68"/>
      <c r="I121" s="68"/>
      <c r="J121" s="68"/>
      <c r="K121" s="68"/>
      <c r="L121" s="68"/>
      <c r="M121" s="68"/>
      <c r="N121" s="68"/>
      <c r="O121" s="68"/>
      <c r="P121" s="68"/>
      <c r="Q121" s="68"/>
      <c r="R121" s="68"/>
      <c r="S121" s="68"/>
      <c r="T121" s="68"/>
      <c r="U121" s="68"/>
      <c r="V121" s="68"/>
      <c r="W121" s="68"/>
      <c r="X121" s="68"/>
      <c r="Y121" s="68"/>
      <c r="Z121" s="68"/>
    </row>
    <row r="122" ht="15.75" customHeight="1" spans="1:26">
      <c r="A122" s="77"/>
      <c r="B122" s="68"/>
      <c r="C122" s="78"/>
      <c r="D122" s="78"/>
      <c r="E122" s="79"/>
      <c r="F122" s="68"/>
      <c r="G122" s="68"/>
      <c r="H122" s="68"/>
      <c r="I122" s="68"/>
      <c r="J122" s="68"/>
      <c r="K122" s="68"/>
      <c r="L122" s="68"/>
      <c r="M122" s="68"/>
      <c r="N122" s="68"/>
      <c r="O122" s="68"/>
      <c r="P122" s="68"/>
      <c r="Q122" s="68"/>
      <c r="R122" s="68"/>
      <c r="S122" s="68"/>
      <c r="T122" s="68"/>
      <c r="U122" s="68"/>
      <c r="V122" s="68"/>
      <c r="W122" s="68"/>
      <c r="X122" s="68"/>
      <c r="Y122" s="68"/>
      <c r="Z122" s="68"/>
    </row>
    <row r="123" ht="15.75" customHeight="1" spans="1:26">
      <c r="A123" s="77"/>
      <c r="B123" s="68"/>
      <c r="C123" s="78"/>
      <c r="D123" s="78"/>
      <c r="E123" s="79"/>
      <c r="F123" s="68"/>
      <c r="G123" s="68"/>
      <c r="H123" s="68"/>
      <c r="I123" s="68"/>
      <c r="J123" s="68"/>
      <c r="K123" s="68"/>
      <c r="L123" s="68"/>
      <c r="M123" s="68"/>
      <c r="N123" s="68"/>
      <c r="O123" s="68"/>
      <c r="P123" s="68"/>
      <c r="Q123" s="68"/>
      <c r="R123" s="68"/>
      <c r="S123" s="68"/>
      <c r="T123" s="68"/>
      <c r="U123" s="68"/>
      <c r="V123" s="68"/>
      <c r="W123" s="68"/>
      <c r="X123" s="68"/>
      <c r="Y123" s="68"/>
      <c r="Z123" s="68"/>
    </row>
    <row r="124" ht="15.75" customHeight="1" spans="1:26">
      <c r="A124" s="77"/>
      <c r="B124" s="68"/>
      <c r="C124" s="78"/>
      <c r="D124" s="78"/>
      <c r="E124" s="79"/>
      <c r="F124" s="68"/>
      <c r="G124" s="68"/>
      <c r="H124" s="68"/>
      <c r="I124" s="68"/>
      <c r="J124" s="68"/>
      <c r="K124" s="68"/>
      <c r="L124" s="68"/>
      <c r="M124" s="68"/>
      <c r="N124" s="68"/>
      <c r="O124" s="68"/>
      <c r="P124" s="68"/>
      <c r="Q124" s="68"/>
      <c r="R124" s="68"/>
      <c r="S124" s="68"/>
      <c r="T124" s="68"/>
      <c r="U124" s="68"/>
      <c r="V124" s="68"/>
      <c r="W124" s="68"/>
      <c r="X124" s="68"/>
      <c r="Y124" s="68"/>
      <c r="Z124" s="68"/>
    </row>
    <row r="125" ht="15.75" customHeight="1" spans="1:26">
      <c r="A125" s="77"/>
      <c r="B125" s="68"/>
      <c r="C125" s="78"/>
      <c r="D125" s="78"/>
      <c r="E125" s="79"/>
      <c r="F125" s="68"/>
      <c r="G125" s="68"/>
      <c r="H125" s="68"/>
      <c r="I125" s="68"/>
      <c r="J125" s="68"/>
      <c r="K125" s="68"/>
      <c r="L125" s="68"/>
      <c r="M125" s="68"/>
      <c r="N125" s="68"/>
      <c r="O125" s="68"/>
      <c r="P125" s="68"/>
      <c r="Q125" s="68"/>
      <c r="R125" s="68"/>
      <c r="S125" s="68"/>
      <c r="T125" s="68"/>
      <c r="U125" s="68"/>
      <c r="V125" s="68"/>
      <c r="W125" s="68"/>
      <c r="X125" s="68"/>
      <c r="Y125" s="68"/>
      <c r="Z125" s="68"/>
    </row>
    <row r="126" ht="15.75" customHeight="1" spans="1:26">
      <c r="A126" s="77"/>
      <c r="B126" s="68"/>
      <c r="C126" s="78"/>
      <c r="D126" s="78"/>
      <c r="E126" s="79"/>
      <c r="F126" s="68"/>
      <c r="G126" s="68"/>
      <c r="H126" s="68"/>
      <c r="I126" s="68"/>
      <c r="J126" s="68"/>
      <c r="K126" s="68"/>
      <c r="L126" s="68"/>
      <c r="M126" s="68"/>
      <c r="N126" s="68"/>
      <c r="O126" s="68"/>
      <c r="P126" s="68"/>
      <c r="Q126" s="68"/>
      <c r="R126" s="68"/>
      <c r="S126" s="68"/>
      <c r="T126" s="68"/>
      <c r="U126" s="68"/>
      <c r="V126" s="68"/>
      <c r="W126" s="68"/>
      <c r="X126" s="68"/>
      <c r="Y126" s="68"/>
      <c r="Z126" s="68"/>
    </row>
    <row r="127" ht="15.75" customHeight="1" spans="1:26">
      <c r="A127" s="77"/>
      <c r="B127" s="68"/>
      <c r="C127" s="78"/>
      <c r="D127" s="78"/>
      <c r="E127" s="79"/>
      <c r="F127" s="68"/>
      <c r="G127" s="68"/>
      <c r="H127" s="68"/>
      <c r="I127" s="68"/>
      <c r="J127" s="68"/>
      <c r="K127" s="68"/>
      <c r="L127" s="68"/>
      <c r="M127" s="68"/>
      <c r="N127" s="68"/>
      <c r="O127" s="68"/>
      <c r="P127" s="68"/>
      <c r="Q127" s="68"/>
      <c r="R127" s="68"/>
      <c r="S127" s="68"/>
      <c r="T127" s="68"/>
      <c r="U127" s="68"/>
      <c r="V127" s="68"/>
      <c r="W127" s="68"/>
      <c r="X127" s="68"/>
      <c r="Y127" s="68"/>
      <c r="Z127" s="68"/>
    </row>
    <row r="128" ht="15.75" customHeight="1" spans="1:26">
      <c r="A128" s="77"/>
      <c r="B128" s="68"/>
      <c r="C128" s="78"/>
      <c r="D128" s="78"/>
      <c r="E128" s="79"/>
      <c r="F128" s="68"/>
      <c r="G128" s="68"/>
      <c r="H128" s="68"/>
      <c r="I128" s="68"/>
      <c r="J128" s="68"/>
      <c r="K128" s="68"/>
      <c r="L128" s="68"/>
      <c r="M128" s="68"/>
      <c r="N128" s="68"/>
      <c r="O128" s="68"/>
      <c r="P128" s="68"/>
      <c r="Q128" s="68"/>
      <c r="R128" s="68"/>
      <c r="S128" s="68"/>
      <c r="T128" s="68"/>
      <c r="U128" s="68"/>
      <c r="V128" s="68"/>
      <c r="W128" s="68"/>
      <c r="X128" s="68"/>
      <c r="Y128" s="68"/>
      <c r="Z128" s="68"/>
    </row>
    <row r="129" ht="15.75" customHeight="1" spans="1:26">
      <c r="A129" s="77"/>
      <c r="B129" s="68"/>
      <c r="C129" s="78"/>
      <c r="D129" s="78"/>
      <c r="E129" s="79"/>
      <c r="F129" s="68"/>
      <c r="G129" s="68"/>
      <c r="H129" s="68"/>
      <c r="I129" s="68"/>
      <c r="J129" s="68"/>
      <c r="K129" s="68"/>
      <c r="L129" s="68"/>
      <c r="M129" s="68"/>
      <c r="N129" s="68"/>
      <c r="O129" s="68"/>
      <c r="P129" s="68"/>
      <c r="Q129" s="68"/>
      <c r="R129" s="68"/>
      <c r="S129" s="68"/>
      <c r="T129" s="68"/>
      <c r="U129" s="68"/>
      <c r="V129" s="68"/>
      <c r="W129" s="68"/>
      <c r="X129" s="68"/>
      <c r="Y129" s="68"/>
      <c r="Z129" s="68"/>
    </row>
    <row r="130" ht="15.75" customHeight="1" spans="1:26">
      <c r="A130" s="77"/>
      <c r="B130" s="68"/>
      <c r="C130" s="78"/>
      <c r="D130" s="78"/>
      <c r="E130" s="79"/>
      <c r="F130" s="68"/>
      <c r="G130" s="68"/>
      <c r="H130" s="68"/>
      <c r="I130" s="68"/>
      <c r="J130" s="68"/>
      <c r="K130" s="68"/>
      <c r="L130" s="68"/>
      <c r="M130" s="68"/>
      <c r="N130" s="68"/>
      <c r="O130" s="68"/>
      <c r="P130" s="68"/>
      <c r="Q130" s="68"/>
      <c r="R130" s="68"/>
      <c r="S130" s="68"/>
      <c r="T130" s="68"/>
      <c r="U130" s="68"/>
      <c r="V130" s="68"/>
      <c r="W130" s="68"/>
      <c r="X130" s="68"/>
      <c r="Y130" s="68"/>
      <c r="Z130" s="68"/>
    </row>
    <row r="131" ht="15.75" customHeight="1" spans="1:26">
      <c r="A131" s="77"/>
      <c r="B131" s="68"/>
      <c r="C131" s="78"/>
      <c r="D131" s="78"/>
      <c r="E131" s="79"/>
      <c r="F131" s="68"/>
      <c r="G131" s="68"/>
      <c r="H131" s="68"/>
      <c r="I131" s="68"/>
      <c r="J131" s="68"/>
      <c r="K131" s="68"/>
      <c r="L131" s="68"/>
      <c r="M131" s="68"/>
      <c r="N131" s="68"/>
      <c r="O131" s="68"/>
      <c r="P131" s="68"/>
      <c r="Q131" s="68"/>
      <c r="R131" s="68"/>
      <c r="S131" s="68"/>
      <c r="T131" s="68"/>
      <c r="U131" s="68"/>
      <c r="V131" s="68"/>
      <c r="W131" s="68"/>
      <c r="X131" s="68"/>
      <c r="Y131" s="68"/>
      <c r="Z131" s="68"/>
    </row>
    <row r="132" ht="15.75" customHeight="1" spans="1:26">
      <c r="A132" s="77"/>
      <c r="B132" s="68"/>
      <c r="C132" s="78"/>
      <c r="D132" s="78"/>
      <c r="E132" s="79"/>
      <c r="F132" s="68"/>
      <c r="G132" s="68"/>
      <c r="H132" s="68"/>
      <c r="I132" s="68"/>
      <c r="J132" s="68"/>
      <c r="K132" s="68"/>
      <c r="L132" s="68"/>
      <c r="M132" s="68"/>
      <c r="N132" s="68"/>
      <c r="O132" s="68"/>
      <c r="P132" s="68"/>
      <c r="Q132" s="68"/>
      <c r="R132" s="68"/>
      <c r="S132" s="68"/>
      <c r="T132" s="68"/>
      <c r="U132" s="68"/>
      <c r="V132" s="68"/>
      <c r="W132" s="68"/>
      <c r="X132" s="68"/>
      <c r="Y132" s="68"/>
      <c r="Z132" s="68"/>
    </row>
    <row r="133" ht="15.75" customHeight="1" spans="1:26">
      <c r="A133" s="77"/>
      <c r="B133" s="68"/>
      <c r="C133" s="78"/>
      <c r="D133" s="78"/>
      <c r="E133" s="79"/>
      <c r="F133" s="68"/>
      <c r="G133" s="68"/>
      <c r="H133" s="68"/>
      <c r="I133" s="68"/>
      <c r="J133" s="68"/>
      <c r="K133" s="68"/>
      <c r="L133" s="68"/>
      <c r="M133" s="68"/>
      <c r="N133" s="68"/>
      <c r="O133" s="68"/>
      <c r="P133" s="68"/>
      <c r="Q133" s="68"/>
      <c r="R133" s="68"/>
      <c r="S133" s="68"/>
      <c r="T133" s="68"/>
      <c r="U133" s="68"/>
      <c r="V133" s="68"/>
      <c r="W133" s="68"/>
      <c r="X133" s="68"/>
      <c r="Y133" s="68"/>
      <c r="Z133" s="68"/>
    </row>
    <row r="134" ht="15.75" customHeight="1" spans="1:26">
      <c r="A134" s="77"/>
      <c r="B134" s="68"/>
      <c r="C134" s="78"/>
      <c r="D134" s="78"/>
      <c r="E134" s="79"/>
      <c r="F134" s="68"/>
      <c r="G134" s="68"/>
      <c r="H134" s="68"/>
      <c r="I134" s="68"/>
      <c r="J134" s="68"/>
      <c r="K134" s="68"/>
      <c r="L134" s="68"/>
      <c r="M134" s="68"/>
      <c r="N134" s="68"/>
      <c r="O134" s="68"/>
      <c r="P134" s="68"/>
      <c r="Q134" s="68"/>
      <c r="R134" s="68"/>
      <c r="S134" s="68"/>
      <c r="T134" s="68"/>
      <c r="U134" s="68"/>
      <c r="V134" s="68"/>
      <c r="W134" s="68"/>
      <c r="X134" s="68"/>
      <c r="Y134" s="68"/>
      <c r="Z134" s="68"/>
    </row>
    <row r="135" ht="15.75" customHeight="1" spans="1:26">
      <c r="A135" s="77"/>
      <c r="B135" s="68"/>
      <c r="C135" s="78"/>
      <c r="D135" s="78"/>
      <c r="E135" s="79"/>
      <c r="F135" s="68"/>
      <c r="G135" s="68"/>
      <c r="H135" s="68"/>
      <c r="I135" s="68"/>
      <c r="J135" s="68"/>
      <c r="K135" s="68"/>
      <c r="L135" s="68"/>
      <c r="M135" s="68"/>
      <c r="N135" s="68"/>
      <c r="O135" s="68"/>
      <c r="P135" s="68"/>
      <c r="Q135" s="68"/>
      <c r="R135" s="68"/>
      <c r="S135" s="68"/>
      <c r="T135" s="68"/>
      <c r="U135" s="68"/>
      <c r="V135" s="68"/>
      <c r="W135" s="68"/>
      <c r="X135" s="68"/>
      <c r="Y135" s="68"/>
      <c r="Z135" s="68"/>
    </row>
    <row r="136" ht="15.75" customHeight="1" spans="1:26">
      <c r="A136" s="77"/>
      <c r="B136" s="68"/>
      <c r="C136" s="78"/>
      <c r="D136" s="78"/>
      <c r="E136" s="79"/>
      <c r="F136" s="68"/>
      <c r="G136" s="68"/>
      <c r="H136" s="68"/>
      <c r="I136" s="68"/>
      <c r="J136" s="68"/>
      <c r="K136" s="68"/>
      <c r="L136" s="68"/>
      <c r="M136" s="68"/>
      <c r="N136" s="68"/>
      <c r="O136" s="68"/>
      <c r="P136" s="68"/>
      <c r="Q136" s="68"/>
      <c r="R136" s="68"/>
      <c r="S136" s="68"/>
      <c r="T136" s="68"/>
      <c r="U136" s="68"/>
      <c r="V136" s="68"/>
      <c r="W136" s="68"/>
      <c r="X136" s="68"/>
      <c r="Y136" s="68"/>
      <c r="Z136" s="68"/>
    </row>
    <row r="137" ht="15.75" customHeight="1" spans="1:26">
      <c r="A137" s="77"/>
      <c r="B137" s="68"/>
      <c r="C137" s="78"/>
      <c r="D137" s="78"/>
      <c r="E137" s="79"/>
      <c r="F137" s="68"/>
      <c r="G137" s="68"/>
      <c r="H137" s="68"/>
      <c r="I137" s="68"/>
      <c r="J137" s="68"/>
      <c r="K137" s="68"/>
      <c r="L137" s="68"/>
      <c r="M137" s="68"/>
      <c r="N137" s="68"/>
      <c r="O137" s="68"/>
      <c r="P137" s="68"/>
      <c r="Q137" s="68"/>
      <c r="R137" s="68"/>
      <c r="S137" s="68"/>
      <c r="T137" s="68"/>
      <c r="U137" s="68"/>
      <c r="V137" s="68"/>
      <c r="W137" s="68"/>
      <c r="X137" s="68"/>
      <c r="Y137" s="68"/>
      <c r="Z137" s="68"/>
    </row>
    <row r="138" ht="15.75" customHeight="1" spans="1:26">
      <c r="A138" s="77"/>
      <c r="B138" s="68"/>
      <c r="C138" s="78"/>
      <c r="D138" s="78"/>
      <c r="E138" s="79"/>
      <c r="F138" s="68"/>
      <c r="G138" s="68"/>
      <c r="H138" s="68"/>
      <c r="I138" s="68"/>
      <c r="J138" s="68"/>
      <c r="K138" s="68"/>
      <c r="L138" s="68"/>
      <c r="M138" s="68"/>
      <c r="N138" s="68"/>
      <c r="O138" s="68"/>
      <c r="P138" s="68"/>
      <c r="Q138" s="68"/>
      <c r="R138" s="68"/>
      <c r="S138" s="68"/>
      <c r="T138" s="68"/>
      <c r="U138" s="68"/>
      <c r="V138" s="68"/>
      <c r="W138" s="68"/>
      <c r="X138" s="68"/>
      <c r="Y138" s="68"/>
      <c r="Z138" s="68"/>
    </row>
    <row r="139" ht="15.75" customHeight="1" spans="1:26">
      <c r="A139" s="77"/>
      <c r="B139" s="68"/>
      <c r="C139" s="78"/>
      <c r="D139" s="78"/>
      <c r="E139" s="79"/>
      <c r="F139" s="68"/>
      <c r="G139" s="68"/>
      <c r="H139" s="68"/>
      <c r="I139" s="68"/>
      <c r="J139" s="68"/>
      <c r="K139" s="68"/>
      <c r="L139" s="68"/>
      <c r="M139" s="68"/>
      <c r="N139" s="68"/>
      <c r="O139" s="68"/>
      <c r="P139" s="68"/>
      <c r="Q139" s="68"/>
      <c r="R139" s="68"/>
      <c r="S139" s="68"/>
      <c r="T139" s="68"/>
      <c r="U139" s="68"/>
      <c r="V139" s="68"/>
      <c r="W139" s="68"/>
      <c r="X139" s="68"/>
      <c r="Y139" s="68"/>
      <c r="Z139" s="68"/>
    </row>
    <row r="140" ht="15.75" customHeight="1" spans="1:26">
      <c r="A140" s="77"/>
      <c r="B140" s="68"/>
      <c r="C140" s="78"/>
      <c r="D140" s="78"/>
      <c r="E140" s="79"/>
      <c r="F140" s="68"/>
      <c r="G140" s="68"/>
      <c r="H140" s="68"/>
      <c r="I140" s="68"/>
      <c r="J140" s="68"/>
      <c r="K140" s="68"/>
      <c r="L140" s="68"/>
      <c r="M140" s="68"/>
      <c r="N140" s="68"/>
      <c r="O140" s="68"/>
      <c r="P140" s="68"/>
      <c r="Q140" s="68"/>
      <c r="R140" s="68"/>
      <c r="S140" s="68"/>
      <c r="T140" s="68"/>
      <c r="U140" s="68"/>
      <c r="V140" s="68"/>
      <c r="W140" s="68"/>
      <c r="X140" s="68"/>
      <c r="Y140" s="68"/>
      <c r="Z140" s="68"/>
    </row>
    <row r="141" ht="15.75" customHeight="1" spans="1:26">
      <c r="A141" s="77"/>
      <c r="B141" s="68"/>
      <c r="C141" s="78"/>
      <c r="D141" s="78"/>
      <c r="E141" s="79"/>
      <c r="F141" s="68"/>
      <c r="G141" s="68"/>
      <c r="H141" s="68"/>
      <c r="I141" s="68"/>
      <c r="J141" s="68"/>
      <c r="K141" s="68"/>
      <c r="L141" s="68"/>
      <c r="M141" s="68"/>
      <c r="N141" s="68"/>
      <c r="O141" s="68"/>
      <c r="P141" s="68"/>
      <c r="Q141" s="68"/>
      <c r="R141" s="68"/>
      <c r="S141" s="68"/>
      <c r="T141" s="68"/>
      <c r="U141" s="68"/>
      <c r="V141" s="68"/>
      <c r="W141" s="68"/>
      <c r="X141" s="68"/>
      <c r="Y141" s="68"/>
      <c r="Z141" s="68"/>
    </row>
    <row r="142" ht="15.75" customHeight="1" spans="1:26">
      <c r="A142" s="77"/>
      <c r="B142" s="68"/>
      <c r="C142" s="78"/>
      <c r="D142" s="78"/>
      <c r="E142" s="79"/>
      <c r="F142" s="68"/>
      <c r="G142" s="68"/>
      <c r="H142" s="68"/>
      <c r="I142" s="68"/>
      <c r="J142" s="68"/>
      <c r="K142" s="68"/>
      <c r="L142" s="68"/>
      <c r="M142" s="68"/>
      <c r="N142" s="68"/>
      <c r="O142" s="68"/>
      <c r="P142" s="68"/>
      <c r="Q142" s="68"/>
      <c r="R142" s="68"/>
      <c r="S142" s="68"/>
      <c r="T142" s="68"/>
      <c r="U142" s="68"/>
      <c r="V142" s="68"/>
      <c r="W142" s="68"/>
      <c r="X142" s="68"/>
      <c r="Y142" s="68"/>
      <c r="Z142" s="68"/>
    </row>
    <row r="143" ht="15.75" customHeight="1" spans="1:26">
      <c r="A143" s="77"/>
      <c r="B143" s="68"/>
      <c r="C143" s="78"/>
      <c r="D143" s="78"/>
      <c r="E143" s="79"/>
      <c r="F143" s="68"/>
      <c r="G143" s="68"/>
      <c r="H143" s="68"/>
      <c r="I143" s="68"/>
      <c r="J143" s="68"/>
      <c r="K143" s="68"/>
      <c r="L143" s="68"/>
      <c r="M143" s="68"/>
      <c r="N143" s="68"/>
      <c r="O143" s="68"/>
      <c r="P143" s="68"/>
      <c r="Q143" s="68"/>
      <c r="R143" s="68"/>
      <c r="S143" s="68"/>
      <c r="T143" s="68"/>
      <c r="U143" s="68"/>
      <c r="V143" s="68"/>
      <c r="W143" s="68"/>
      <c r="X143" s="68"/>
      <c r="Y143" s="68"/>
      <c r="Z143" s="68"/>
    </row>
    <row r="144" ht="15.75" customHeight="1" spans="1:26">
      <c r="A144" s="77"/>
      <c r="B144" s="68"/>
      <c r="C144" s="78"/>
      <c r="D144" s="78"/>
      <c r="E144" s="79"/>
      <c r="F144" s="68"/>
      <c r="G144" s="68"/>
      <c r="H144" s="68"/>
      <c r="I144" s="68"/>
      <c r="J144" s="68"/>
      <c r="K144" s="68"/>
      <c r="L144" s="68"/>
      <c r="M144" s="68"/>
      <c r="N144" s="68"/>
      <c r="O144" s="68"/>
      <c r="P144" s="68"/>
      <c r="Q144" s="68"/>
      <c r="R144" s="68"/>
      <c r="S144" s="68"/>
      <c r="T144" s="68"/>
      <c r="U144" s="68"/>
      <c r="V144" s="68"/>
      <c r="W144" s="68"/>
      <c r="X144" s="68"/>
      <c r="Y144" s="68"/>
      <c r="Z144" s="68"/>
    </row>
    <row r="145" ht="15.75" customHeight="1" spans="1:26">
      <c r="A145" s="77"/>
      <c r="B145" s="68"/>
      <c r="C145" s="78"/>
      <c r="D145" s="78"/>
      <c r="E145" s="79"/>
      <c r="F145" s="68"/>
      <c r="G145" s="68"/>
      <c r="H145" s="68"/>
      <c r="I145" s="68"/>
      <c r="J145" s="68"/>
      <c r="K145" s="68"/>
      <c r="L145" s="68"/>
      <c r="M145" s="68"/>
      <c r="N145" s="68"/>
      <c r="O145" s="68"/>
      <c r="P145" s="68"/>
      <c r="Q145" s="68"/>
      <c r="R145" s="68"/>
      <c r="S145" s="68"/>
      <c r="T145" s="68"/>
      <c r="U145" s="68"/>
      <c r="V145" s="68"/>
      <c r="W145" s="68"/>
      <c r="X145" s="68"/>
      <c r="Y145" s="68"/>
      <c r="Z145" s="68"/>
    </row>
    <row r="146" ht="15.75" customHeight="1" spans="1:26">
      <c r="A146" s="77"/>
      <c r="B146" s="68"/>
      <c r="C146" s="78"/>
      <c r="D146" s="78"/>
      <c r="E146" s="79"/>
      <c r="F146" s="68"/>
      <c r="G146" s="68"/>
      <c r="H146" s="68"/>
      <c r="I146" s="68"/>
      <c r="J146" s="68"/>
      <c r="K146" s="68"/>
      <c r="L146" s="68"/>
      <c r="M146" s="68"/>
      <c r="N146" s="68"/>
      <c r="O146" s="68"/>
      <c r="P146" s="68"/>
      <c r="Q146" s="68"/>
      <c r="R146" s="68"/>
      <c r="S146" s="68"/>
      <c r="T146" s="68"/>
      <c r="U146" s="68"/>
      <c r="V146" s="68"/>
      <c r="W146" s="68"/>
      <c r="X146" s="68"/>
      <c r="Y146" s="68"/>
      <c r="Z146" s="68"/>
    </row>
    <row r="147" ht="15.75" customHeight="1" spans="1:26">
      <c r="A147" s="77"/>
      <c r="B147" s="68"/>
      <c r="C147" s="78"/>
      <c r="D147" s="78"/>
      <c r="E147" s="79"/>
      <c r="F147" s="68"/>
      <c r="G147" s="68"/>
      <c r="H147" s="68"/>
      <c r="I147" s="68"/>
      <c r="J147" s="68"/>
      <c r="K147" s="68"/>
      <c r="L147" s="68"/>
      <c r="M147" s="68"/>
      <c r="N147" s="68"/>
      <c r="O147" s="68"/>
      <c r="P147" s="68"/>
      <c r="Q147" s="68"/>
      <c r="R147" s="68"/>
      <c r="S147" s="68"/>
      <c r="T147" s="68"/>
      <c r="U147" s="68"/>
      <c r="V147" s="68"/>
      <c r="W147" s="68"/>
      <c r="X147" s="68"/>
      <c r="Y147" s="68"/>
      <c r="Z147" s="68"/>
    </row>
    <row r="148" ht="15.75" customHeight="1" spans="1:26">
      <c r="A148" s="77"/>
      <c r="B148" s="68"/>
      <c r="C148" s="78"/>
      <c r="D148" s="78"/>
      <c r="E148" s="79"/>
      <c r="F148" s="68"/>
      <c r="G148" s="68"/>
      <c r="H148" s="68"/>
      <c r="I148" s="68"/>
      <c r="J148" s="68"/>
      <c r="K148" s="68"/>
      <c r="L148" s="68"/>
      <c r="M148" s="68"/>
      <c r="N148" s="68"/>
      <c r="O148" s="68"/>
      <c r="P148" s="68"/>
      <c r="Q148" s="68"/>
      <c r="R148" s="68"/>
      <c r="S148" s="68"/>
      <c r="T148" s="68"/>
      <c r="U148" s="68"/>
      <c r="V148" s="68"/>
      <c r="W148" s="68"/>
      <c r="X148" s="68"/>
      <c r="Y148" s="68"/>
      <c r="Z148" s="68"/>
    </row>
    <row r="149" ht="15.75" customHeight="1" spans="1:26">
      <c r="A149" s="77"/>
      <c r="B149" s="68"/>
      <c r="C149" s="78"/>
      <c r="D149" s="78"/>
      <c r="E149" s="79"/>
      <c r="F149" s="68"/>
      <c r="G149" s="68"/>
      <c r="H149" s="68"/>
      <c r="I149" s="68"/>
      <c r="J149" s="68"/>
      <c r="K149" s="68"/>
      <c r="L149" s="68"/>
      <c r="M149" s="68"/>
      <c r="N149" s="68"/>
      <c r="O149" s="68"/>
      <c r="P149" s="68"/>
      <c r="Q149" s="68"/>
      <c r="R149" s="68"/>
      <c r="S149" s="68"/>
      <c r="T149" s="68"/>
      <c r="U149" s="68"/>
      <c r="V149" s="68"/>
      <c r="W149" s="68"/>
      <c r="X149" s="68"/>
      <c r="Y149" s="68"/>
      <c r="Z149" s="68"/>
    </row>
    <row r="150" ht="15.75" customHeight="1" spans="1:26">
      <c r="A150" s="77"/>
      <c r="B150" s="68"/>
      <c r="C150" s="78"/>
      <c r="D150" s="78"/>
      <c r="E150" s="79"/>
      <c r="F150" s="68"/>
      <c r="G150" s="68"/>
      <c r="H150" s="68"/>
      <c r="I150" s="68"/>
      <c r="J150" s="68"/>
      <c r="K150" s="68"/>
      <c r="L150" s="68"/>
      <c r="M150" s="68"/>
      <c r="N150" s="68"/>
      <c r="O150" s="68"/>
      <c r="P150" s="68"/>
      <c r="Q150" s="68"/>
      <c r="R150" s="68"/>
      <c r="S150" s="68"/>
      <c r="T150" s="68"/>
      <c r="U150" s="68"/>
      <c r="V150" s="68"/>
      <c r="W150" s="68"/>
      <c r="X150" s="68"/>
      <c r="Y150" s="68"/>
      <c r="Z150" s="68"/>
    </row>
    <row r="151" ht="15.75" customHeight="1" spans="1:26">
      <c r="A151" s="77"/>
      <c r="B151" s="68"/>
      <c r="C151" s="78"/>
      <c r="D151" s="78"/>
      <c r="E151" s="79"/>
      <c r="F151" s="68"/>
      <c r="G151" s="68"/>
      <c r="H151" s="68"/>
      <c r="I151" s="68"/>
      <c r="J151" s="68"/>
      <c r="K151" s="68"/>
      <c r="L151" s="68"/>
      <c r="M151" s="68"/>
      <c r="N151" s="68"/>
      <c r="O151" s="68"/>
      <c r="P151" s="68"/>
      <c r="Q151" s="68"/>
      <c r="R151" s="68"/>
      <c r="S151" s="68"/>
      <c r="T151" s="68"/>
      <c r="U151" s="68"/>
      <c r="V151" s="68"/>
      <c r="W151" s="68"/>
      <c r="X151" s="68"/>
      <c r="Y151" s="68"/>
      <c r="Z151" s="68"/>
    </row>
    <row r="152" ht="15.75" customHeight="1" spans="1:26">
      <c r="A152" s="77"/>
      <c r="B152" s="68"/>
      <c r="C152" s="78"/>
      <c r="D152" s="78"/>
      <c r="E152" s="79"/>
      <c r="F152" s="68"/>
      <c r="G152" s="68"/>
      <c r="H152" s="68"/>
      <c r="I152" s="68"/>
      <c r="J152" s="68"/>
      <c r="K152" s="68"/>
      <c r="L152" s="68"/>
      <c r="M152" s="68"/>
      <c r="N152" s="68"/>
      <c r="O152" s="68"/>
      <c r="P152" s="68"/>
      <c r="Q152" s="68"/>
      <c r="R152" s="68"/>
      <c r="S152" s="68"/>
      <c r="T152" s="68"/>
      <c r="U152" s="68"/>
      <c r="V152" s="68"/>
      <c r="W152" s="68"/>
      <c r="X152" s="68"/>
      <c r="Y152" s="68"/>
      <c r="Z152" s="68"/>
    </row>
    <row r="153" ht="15.75" customHeight="1" spans="1:26">
      <c r="A153" s="77"/>
      <c r="B153" s="68"/>
      <c r="C153" s="78"/>
      <c r="D153" s="78"/>
      <c r="E153" s="79"/>
      <c r="F153" s="68"/>
      <c r="G153" s="68"/>
      <c r="H153" s="68"/>
      <c r="I153" s="68"/>
      <c r="J153" s="68"/>
      <c r="K153" s="68"/>
      <c r="L153" s="68"/>
      <c r="M153" s="68"/>
      <c r="N153" s="68"/>
      <c r="O153" s="68"/>
      <c r="P153" s="68"/>
      <c r="Q153" s="68"/>
      <c r="R153" s="68"/>
      <c r="S153" s="68"/>
      <c r="T153" s="68"/>
      <c r="U153" s="68"/>
      <c r="V153" s="68"/>
      <c r="W153" s="68"/>
      <c r="X153" s="68"/>
      <c r="Y153" s="68"/>
      <c r="Z153" s="68"/>
    </row>
    <row r="154" ht="15.75" customHeight="1" spans="1:26">
      <c r="A154" s="77"/>
      <c r="B154" s="68"/>
      <c r="C154" s="78"/>
      <c r="D154" s="78"/>
      <c r="E154" s="79"/>
      <c r="F154" s="68"/>
      <c r="G154" s="68"/>
      <c r="H154" s="68"/>
      <c r="I154" s="68"/>
      <c r="J154" s="68"/>
      <c r="K154" s="68"/>
      <c r="L154" s="68"/>
      <c r="M154" s="68"/>
      <c r="N154" s="68"/>
      <c r="O154" s="68"/>
      <c r="P154" s="68"/>
      <c r="Q154" s="68"/>
      <c r="R154" s="68"/>
      <c r="S154" s="68"/>
      <c r="T154" s="68"/>
      <c r="U154" s="68"/>
      <c r="V154" s="68"/>
      <c r="W154" s="68"/>
      <c r="X154" s="68"/>
      <c r="Y154" s="68"/>
      <c r="Z154" s="68"/>
    </row>
    <row r="155" ht="15.75" customHeight="1" spans="1:26">
      <c r="A155" s="77"/>
      <c r="B155" s="68"/>
      <c r="C155" s="78"/>
      <c r="D155" s="78"/>
      <c r="E155" s="79"/>
      <c r="F155" s="68"/>
      <c r="G155" s="68"/>
      <c r="H155" s="68"/>
      <c r="I155" s="68"/>
      <c r="J155" s="68"/>
      <c r="K155" s="68"/>
      <c r="L155" s="68"/>
      <c r="M155" s="68"/>
      <c r="N155" s="68"/>
      <c r="O155" s="68"/>
      <c r="P155" s="68"/>
      <c r="Q155" s="68"/>
      <c r="R155" s="68"/>
      <c r="S155" s="68"/>
      <c r="T155" s="68"/>
      <c r="U155" s="68"/>
      <c r="V155" s="68"/>
      <c r="W155" s="68"/>
      <c r="X155" s="68"/>
      <c r="Y155" s="68"/>
      <c r="Z155" s="68"/>
    </row>
    <row r="156" ht="15.75" customHeight="1" spans="1:26">
      <c r="A156" s="77"/>
      <c r="B156" s="68"/>
      <c r="C156" s="78"/>
      <c r="D156" s="78"/>
      <c r="E156" s="79"/>
      <c r="F156" s="68"/>
      <c r="G156" s="68"/>
      <c r="H156" s="68"/>
      <c r="I156" s="68"/>
      <c r="J156" s="68"/>
      <c r="K156" s="68"/>
      <c r="L156" s="68"/>
      <c r="M156" s="68"/>
      <c r="N156" s="68"/>
      <c r="O156" s="68"/>
      <c r="P156" s="68"/>
      <c r="Q156" s="68"/>
      <c r="R156" s="68"/>
      <c r="S156" s="68"/>
      <c r="T156" s="68"/>
      <c r="U156" s="68"/>
      <c r="V156" s="68"/>
      <c r="W156" s="68"/>
      <c r="X156" s="68"/>
      <c r="Y156" s="68"/>
      <c r="Z156" s="68"/>
    </row>
    <row r="157" ht="15.75" customHeight="1" spans="1:26">
      <c r="A157" s="77"/>
      <c r="B157" s="68"/>
      <c r="C157" s="78"/>
      <c r="D157" s="78"/>
      <c r="E157" s="79"/>
      <c r="F157" s="68"/>
      <c r="G157" s="68"/>
      <c r="H157" s="68"/>
      <c r="I157" s="68"/>
      <c r="J157" s="68"/>
      <c r="K157" s="68"/>
      <c r="L157" s="68"/>
      <c r="M157" s="68"/>
      <c r="N157" s="68"/>
      <c r="O157" s="68"/>
      <c r="P157" s="68"/>
      <c r="Q157" s="68"/>
      <c r="R157" s="68"/>
      <c r="S157" s="68"/>
      <c r="T157" s="68"/>
      <c r="U157" s="68"/>
      <c r="V157" s="68"/>
      <c r="W157" s="68"/>
      <c r="X157" s="68"/>
      <c r="Y157" s="68"/>
      <c r="Z157" s="68"/>
    </row>
    <row r="158" ht="15.75" customHeight="1" spans="1:26">
      <c r="A158" s="77"/>
      <c r="B158" s="68"/>
      <c r="C158" s="78"/>
      <c r="D158" s="78"/>
      <c r="E158" s="79"/>
      <c r="F158" s="68"/>
      <c r="G158" s="68"/>
      <c r="H158" s="68"/>
      <c r="I158" s="68"/>
      <c r="J158" s="68"/>
      <c r="K158" s="68"/>
      <c r="L158" s="68"/>
      <c r="M158" s="68"/>
      <c r="N158" s="68"/>
      <c r="O158" s="68"/>
      <c r="P158" s="68"/>
      <c r="Q158" s="68"/>
      <c r="R158" s="68"/>
      <c r="S158" s="68"/>
      <c r="T158" s="68"/>
      <c r="U158" s="68"/>
      <c r="V158" s="68"/>
      <c r="W158" s="68"/>
      <c r="X158" s="68"/>
      <c r="Y158" s="68"/>
      <c r="Z158" s="68"/>
    </row>
    <row r="159" ht="15.75" customHeight="1" spans="1:26">
      <c r="A159" s="77"/>
      <c r="B159" s="68"/>
      <c r="C159" s="78"/>
      <c r="D159" s="78"/>
      <c r="E159" s="79"/>
      <c r="F159" s="68"/>
      <c r="G159" s="68"/>
      <c r="H159" s="68"/>
      <c r="I159" s="68"/>
      <c r="J159" s="68"/>
      <c r="K159" s="68"/>
      <c r="L159" s="68"/>
      <c r="M159" s="68"/>
      <c r="N159" s="68"/>
      <c r="O159" s="68"/>
      <c r="P159" s="68"/>
      <c r="Q159" s="68"/>
      <c r="R159" s="68"/>
      <c r="S159" s="68"/>
      <c r="T159" s="68"/>
      <c r="U159" s="68"/>
      <c r="V159" s="68"/>
      <c r="W159" s="68"/>
      <c r="X159" s="68"/>
      <c r="Y159" s="68"/>
      <c r="Z159" s="68"/>
    </row>
    <row r="160" ht="15.75" customHeight="1" spans="1:26">
      <c r="A160" s="77"/>
      <c r="B160" s="68"/>
      <c r="C160" s="78"/>
      <c r="D160" s="78"/>
      <c r="E160" s="79"/>
      <c r="F160" s="68"/>
      <c r="G160" s="68"/>
      <c r="H160" s="68"/>
      <c r="I160" s="68"/>
      <c r="J160" s="68"/>
      <c r="K160" s="68"/>
      <c r="L160" s="68"/>
      <c r="M160" s="68"/>
      <c r="N160" s="68"/>
      <c r="O160" s="68"/>
      <c r="P160" s="68"/>
      <c r="Q160" s="68"/>
      <c r="R160" s="68"/>
      <c r="S160" s="68"/>
      <c r="T160" s="68"/>
      <c r="U160" s="68"/>
      <c r="V160" s="68"/>
      <c r="W160" s="68"/>
      <c r="X160" s="68"/>
      <c r="Y160" s="68"/>
      <c r="Z160" s="68"/>
    </row>
    <row r="161" ht="15.75" customHeight="1" spans="1:26">
      <c r="A161" s="77"/>
      <c r="B161" s="68"/>
      <c r="C161" s="78"/>
      <c r="D161" s="78"/>
      <c r="E161" s="79"/>
      <c r="F161" s="68"/>
      <c r="G161" s="68"/>
      <c r="H161" s="68"/>
      <c r="I161" s="68"/>
      <c r="J161" s="68"/>
      <c r="K161" s="68"/>
      <c r="L161" s="68"/>
      <c r="M161" s="68"/>
      <c r="N161" s="68"/>
      <c r="O161" s="68"/>
      <c r="P161" s="68"/>
      <c r="Q161" s="68"/>
      <c r="R161" s="68"/>
      <c r="S161" s="68"/>
      <c r="T161" s="68"/>
      <c r="U161" s="68"/>
      <c r="V161" s="68"/>
      <c r="W161" s="68"/>
      <c r="X161" s="68"/>
      <c r="Y161" s="68"/>
      <c r="Z161" s="68"/>
    </row>
    <row r="162" ht="15.75" customHeight="1" spans="1:26">
      <c r="A162" s="77"/>
      <c r="B162" s="68"/>
      <c r="C162" s="78"/>
      <c r="D162" s="78"/>
      <c r="E162" s="79"/>
      <c r="F162" s="68"/>
      <c r="G162" s="68"/>
      <c r="H162" s="68"/>
      <c r="I162" s="68"/>
      <c r="J162" s="68"/>
      <c r="K162" s="68"/>
      <c r="L162" s="68"/>
      <c r="M162" s="68"/>
      <c r="N162" s="68"/>
      <c r="O162" s="68"/>
      <c r="P162" s="68"/>
      <c r="Q162" s="68"/>
      <c r="R162" s="68"/>
      <c r="S162" s="68"/>
      <c r="T162" s="68"/>
      <c r="U162" s="68"/>
      <c r="V162" s="68"/>
      <c r="W162" s="68"/>
      <c r="X162" s="68"/>
      <c r="Y162" s="68"/>
      <c r="Z162" s="68"/>
    </row>
    <row r="163" ht="15.75" customHeight="1" spans="1:26">
      <c r="A163" s="77"/>
      <c r="B163" s="68"/>
      <c r="C163" s="78"/>
      <c r="D163" s="78"/>
      <c r="E163" s="79"/>
      <c r="F163" s="68"/>
      <c r="G163" s="68"/>
      <c r="H163" s="68"/>
      <c r="I163" s="68"/>
      <c r="J163" s="68"/>
      <c r="K163" s="68"/>
      <c r="L163" s="68"/>
      <c r="M163" s="68"/>
      <c r="N163" s="68"/>
      <c r="O163" s="68"/>
      <c r="P163" s="68"/>
      <c r="Q163" s="68"/>
      <c r="R163" s="68"/>
      <c r="S163" s="68"/>
      <c r="T163" s="68"/>
      <c r="U163" s="68"/>
      <c r="V163" s="68"/>
      <c r="W163" s="68"/>
      <c r="X163" s="68"/>
      <c r="Y163" s="68"/>
      <c r="Z163" s="68"/>
    </row>
    <row r="164" ht="15.75" customHeight="1" spans="1:26">
      <c r="A164" s="77"/>
      <c r="B164" s="68"/>
      <c r="C164" s="78"/>
      <c r="D164" s="78"/>
      <c r="E164" s="79"/>
      <c r="F164" s="68"/>
      <c r="G164" s="68"/>
      <c r="H164" s="68"/>
      <c r="I164" s="68"/>
      <c r="J164" s="68"/>
      <c r="K164" s="68"/>
      <c r="L164" s="68"/>
      <c r="M164" s="68"/>
      <c r="N164" s="68"/>
      <c r="O164" s="68"/>
      <c r="P164" s="68"/>
      <c r="Q164" s="68"/>
      <c r="R164" s="68"/>
      <c r="S164" s="68"/>
      <c r="T164" s="68"/>
      <c r="U164" s="68"/>
      <c r="V164" s="68"/>
      <c r="W164" s="68"/>
      <c r="X164" s="68"/>
      <c r="Y164" s="68"/>
      <c r="Z164" s="68"/>
    </row>
    <row r="165" ht="15.75" customHeight="1" spans="1:26">
      <c r="A165" s="77"/>
      <c r="B165" s="68"/>
      <c r="C165" s="78"/>
      <c r="D165" s="78"/>
      <c r="E165" s="79"/>
      <c r="F165" s="68"/>
      <c r="G165" s="68"/>
      <c r="H165" s="68"/>
      <c r="I165" s="68"/>
      <c r="J165" s="68"/>
      <c r="K165" s="68"/>
      <c r="L165" s="68"/>
      <c r="M165" s="68"/>
      <c r="N165" s="68"/>
      <c r="O165" s="68"/>
      <c r="P165" s="68"/>
      <c r="Q165" s="68"/>
      <c r="R165" s="68"/>
      <c r="S165" s="68"/>
      <c r="T165" s="68"/>
      <c r="U165" s="68"/>
      <c r="V165" s="68"/>
      <c r="W165" s="68"/>
      <c r="X165" s="68"/>
      <c r="Y165" s="68"/>
      <c r="Z165" s="68"/>
    </row>
    <row r="166" ht="15.75" customHeight="1" spans="1:26">
      <c r="A166" s="77"/>
      <c r="B166" s="68"/>
      <c r="C166" s="78"/>
      <c r="D166" s="78"/>
      <c r="E166" s="79"/>
      <c r="F166" s="68"/>
      <c r="G166" s="68"/>
      <c r="H166" s="68"/>
      <c r="I166" s="68"/>
      <c r="J166" s="68"/>
      <c r="K166" s="68"/>
      <c r="L166" s="68"/>
      <c r="M166" s="68"/>
      <c r="N166" s="68"/>
      <c r="O166" s="68"/>
      <c r="P166" s="68"/>
      <c r="Q166" s="68"/>
      <c r="R166" s="68"/>
      <c r="S166" s="68"/>
      <c r="T166" s="68"/>
      <c r="U166" s="68"/>
      <c r="V166" s="68"/>
      <c r="W166" s="68"/>
      <c r="X166" s="68"/>
      <c r="Y166" s="68"/>
      <c r="Z166" s="68"/>
    </row>
    <row r="167" ht="15.75" customHeight="1" spans="1:26">
      <c r="A167" s="77"/>
      <c r="B167" s="68"/>
      <c r="C167" s="78"/>
      <c r="D167" s="78"/>
      <c r="E167" s="79"/>
      <c r="F167" s="68"/>
      <c r="G167" s="68"/>
      <c r="H167" s="68"/>
      <c r="I167" s="68"/>
      <c r="J167" s="68"/>
      <c r="K167" s="68"/>
      <c r="L167" s="68"/>
      <c r="M167" s="68"/>
      <c r="N167" s="68"/>
      <c r="O167" s="68"/>
      <c r="P167" s="68"/>
      <c r="Q167" s="68"/>
      <c r="R167" s="68"/>
      <c r="S167" s="68"/>
      <c r="T167" s="68"/>
      <c r="U167" s="68"/>
      <c r="V167" s="68"/>
      <c r="W167" s="68"/>
      <c r="X167" s="68"/>
      <c r="Y167" s="68"/>
      <c r="Z167" s="68"/>
    </row>
    <row r="168" ht="15.75" customHeight="1" spans="1:26">
      <c r="A168" s="77"/>
      <c r="B168" s="68"/>
      <c r="C168" s="78"/>
      <c r="D168" s="78"/>
      <c r="E168" s="79"/>
      <c r="F168" s="68"/>
      <c r="G168" s="68"/>
      <c r="H168" s="68"/>
      <c r="I168" s="68"/>
      <c r="J168" s="68"/>
      <c r="K168" s="68"/>
      <c r="L168" s="68"/>
      <c r="M168" s="68"/>
      <c r="N168" s="68"/>
      <c r="O168" s="68"/>
      <c r="P168" s="68"/>
      <c r="Q168" s="68"/>
      <c r="R168" s="68"/>
      <c r="S168" s="68"/>
      <c r="T168" s="68"/>
      <c r="U168" s="68"/>
      <c r="V168" s="68"/>
      <c r="W168" s="68"/>
      <c r="X168" s="68"/>
      <c r="Y168" s="68"/>
      <c r="Z168" s="68"/>
    </row>
    <row r="169" ht="15.75" customHeight="1" spans="1:26">
      <c r="A169" s="77"/>
      <c r="B169" s="68"/>
      <c r="C169" s="78"/>
      <c r="D169" s="78"/>
      <c r="E169" s="79"/>
      <c r="F169" s="68"/>
      <c r="G169" s="68"/>
      <c r="H169" s="68"/>
      <c r="I169" s="68"/>
      <c r="J169" s="68"/>
      <c r="K169" s="68"/>
      <c r="L169" s="68"/>
      <c r="M169" s="68"/>
      <c r="N169" s="68"/>
      <c r="O169" s="68"/>
      <c r="P169" s="68"/>
      <c r="Q169" s="68"/>
      <c r="R169" s="68"/>
      <c r="S169" s="68"/>
      <c r="T169" s="68"/>
      <c r="U169" s="68"/>
      <c r="V169" s="68"/>
      <c r="W169" s="68"/>
      <c r="X169" s="68"/>
      <c r="Y169" s="68"/>
      <c r="Z169" s="68"/>
    </row>
    <row r="170" ht="15.75" customHeight="1" spans="1:26">
      <c r="A170" s="77"/>
      <c r="B170" s="68"/>
      <c r="C170" s="78"/>
      <c r="D170" s="78"/>
      <c r="E170" s="79"/>
      <c r="F170" s="68"/>
      <c r="G170" s="68"/>
      <c r="H170" s="68"/>
      <c r="I170" s="68"/>
      <c r="J170" s="68"/>
      <c r="K170" s="68"/>
      <c r="L170" s="68"/>
      <c r="M170" s="68"/>
      <c r="N170" s="68"/>
      <c r="O170" s="68"/>
      <c r="P170" s="68"/>
      <c r="Q170" s="68"/>
      <c r="R170" s="68"/>
      <c r="S170" s="68"/>
      <c r="T170" s="68"/>
      <c r="U170" s="68"/>
      <c r="V170" s="68"/>
      <c r="W170" s="68"/>
      <c r="X170" s="68"/>
      <c r="Y170" s="68"/>
      <c r="Z170" s="68"/>
    </row>
    <row r="171" ht="15.75" customHeight="1" spans="1:26">
      <c r="A171" s="77"/>
      <c r="B171" s="68"/>
      <c r="C171" s="78"/>
      <c r="D171" s="78"/>
      <c r="E171" s="79"/>
      <c r="F171" s="68"/>
      <c r="G171" s="68"/>
      <c r="H171" s="68"/>
      <c r="I171" s="68"/>
      <c r="J171" s="68"/>
      <c r="K171" s="68"/>
      <c r="L171" s="68"/>
      <c r="M171" s="68"/>
      <c r="N171" s="68"/>
      <c r="O171" s="68"/>
      <c r="P171" s="68"/>
      <c r="Q171" s="68"/>
      <c r="R171" s="68"/>
      <c r="S171" s="68"/>
      <c r="T171" s="68"/>
      <c r="U171" s="68"/>
      <c r="V171" s="68"/>
      <c r="W171" s="68"/>
      <c r="X171" s="68"/>
      <c r="Y171" s="68"/>
      <c r="Z171" s="68"/>
    </row>
    <row r="172" ht="15.75" customHeight="1" spans="1:26">
      <c r="A172" s="77"/>
      <c r="B172" s="68"/>
      <c r="C172" s="78"/>
      <c r="D172" s="78"/>
      <c r="E172" s="79"/>
      <c r="F172" s="68"/>
      <c r="G172" s="68"/>
      <c r="H172" s="68"/>
      <c r="I172" s="68"/>
      <c r="J172" s="68"/>
      <c r="K172" s="68"/>
      <c r="L172" s="68"/>
      <c r="M172" s="68"/>
      <c r="N172" s="68"/>
      <c r="O172" s="68"/>
      <c r="P172" s="68"/>
      <c r="Q172" s="68"/>
      <c r="R172" s="68"/>
      <c r="S172" s="68"/>
      <c r="T172" s="68"/>
      <c r="U172" s="68"/>
      <c r="V172" s="68"/>
      <c r="W172" s="68"/>
      <c r="X172" s="68"/>
      <c r="Y172" s="68"/>
      <c r="Z172" s="68"/>
    </row>
    <row r="173" ht="15.75" customHeight="1" spans="1:26">
      <c r="A173" s="77"/>
      <c r="B173" s="68"/>
      <c r="C173" s="78"/>
      <c r="D173" s="78"/>
      <c r="E173" s="79"/>
      <c r="F173" s="68"/>
      <c r="G173" s="68"/>
      <c r="H173" s="68"/>
      <c r="I173" s="68"/>
      <c r="J173" s="68"/>
      <c r="K173" s="68"/>
      <c r="L173" s="68"/>
      <c r="M173" s="68"/>
      <c r="N173" s="68"/>
      <c r="O173" s="68"/>
      <c r="P173" s="68"/>
      <c r="Q173" s="68"/>
      <c r="R173" s="68"/>
      <c r="S173" s="68"/>
      <c r="T173" s="68"/>
      <c r="U173" s="68"/>
      <c r="V173" s="68"/>
      <c r="W173" s="68"/>
      <c r="X173" s="68"/>
      <c r="Y173" s="68"/>
      <c r="Z173" s="68"/>
    </row>
    <row r="174" ht="15.75" customHeight="1" spans="1:26">
      <c r="A174" s="77"/>
      <c r="B174" s="68"/>
      <c r="C174" s="78"/>
      <c r="D174" s="78"/>
      <c r="E174" s="79"/>
      <c r="F174" s="68"/>
      <c r="G174" s="68"/>
      <c r="H174" s="68"/>
      <c r="I174" s="68"/>
      <c r="J174" s="68"/>
      <c r="K174" s="68"/>
      <c r="L174" s="68"/>
      <c r="M174" s="68"/>
      <c r="N174" s="68"/>
      <c r="O174" s="68"/>
      <c r="P174" s="68"/>
      <c r="Q174" s="68"/>
      <c r="R174" s="68"/>
      <c r="S174" s="68"/>
      <c r="T174" s="68"/>
      <c r="U174" s="68"/>
      <c r="V174" s="68"/>
      <c r="W174" s="68"/>
      <c r="X174" s="68"/>
      <c r="Y174" s="68"/>
      <c r="Z174" s="68"/>
    </row>
    <row r="175" ht="15.75" customHeight="1" spans="1:26">
      <c r="A175" s="77"/>
      <c r="B175" s="68"/>
      <c r="C175" s="78"/>
      <c r="D175" s="78"/>
      <c r="E175" s="79"/>
      <c r="F175" s="68"/>
      <c r="G175" s="68"/>
      <c r="H175" s="68"/>
      <c r="I175" s="68"/>
      <c r="J175" s="68"/>
      <c r="K175" s="68"/>
      <c r="L175" s="68"/>
      <c r="M175" s="68"/>
      <c r="N175" s="68"/>
      <c r="O175" s="68"/>
      <c r="P175" s="68"/>
      <c r="Q175" s="68"/>
      <c r="R175" s="68"/>
      <c r="S175" s="68"/>
      <c r="T175" s="68"/>
      <c r="U175" s="68"/>
      <c r="V175" s="68"/>
      <c r="W175" s="68"/>
      <c r="X175" s="68"/>
      <c r="Y175" s="68"/>
      <c r="Z175" s="68"/>
    </row>
    <row r="176" ht="15.75" customHeight="1" spans="1:26">
      <c r="A176" s="77"/>
      <c r="B176" s="68"/>
      <c r="C176" s="78"/>
      <c r="D176" s="78"/>
      <c r="E176" s="79"/>
      <c r="F176" s="68"/>
      <c r="G176" s="68"/>
      <c r="H176" s="68"/>
      <c r="I176" s="68"/>
      <c r="J176" s="68"/>
      <c r="K176" s="68"/>
      <c r="L176" s="68"/>
      <c r="M176" s="68"/>
      <c r="N176" s="68"/>
      <c r="O176" s="68"/>
      <c r="P176" s="68"/>
      <c r="Q176" s="68"/>
      <c r="R176" s="68"/>
      <c r="S176" s="68"/>
      <c r="T176" s="68"/>
      <c r="U176" s="68"/>
      <c r="V176" s="68"/>
      <c r="W176" s="68"/>
      <c r="X176" s="68"/>
      <c r="Y176" s="68"/>
      <c r="Z176" s="68"/>
    </row>
    <row r="177" ht="15.75" customHeight="1" spans="1:26">
      <c r="A177" s="77"/>
      <c r="B177" s="68"/>
      <c r="C177" s="78"/>
      <c r="D177" s="78"/>
      <c r="E177" s="79"/>
      <c r="F177" s="68"/>
      <c r="G177" s="68"/>
      <c r="H177" s="68"/>
      <c r="I177" s="68"/>
      <c r="J177" s="68"/>
      <c r="K177" s="68"/>
      <c r="L177" s="68"/>
      <c r="M177" s="68"/>
      <c r="N177" s="68"/>
      <c r="O177" s="68"/>
      <c r="P177" s="68"/>
      <c r="Q177" s="68"/>
      <c r="R177" s="68"/>
      <c r="S177" s="68"/>
      <c r="T177" s="68"/>
      <c r="U177" s="68"/>
      <c r="V177" s="68"/>
      <c r="W177" s="68"/>
      <c r="X177" s="68"/>
      <c r="Y177" s="68"/>
      <c r="Z177" s="68"/>
    </row>
    <row r="178" ht="15.75" customHeight="1" spans="1:26">
      <c r="A178" s="77"/>
      <c r="B178" s="68"/>
      <c r="C178" s="78"/>
      <c r="D178" s="78"/>
      <c r="E178" s="79"/>
      <c r="F178" s="68"/>
      <c r="G178" s="68"/>
      <c r="H178" s="68"/>
      <c r="I178" s="68"/>
      <c r="J178" s="68"/>
      <c r="K178" s="68"/>
      <c r="L178" s="68"/>
      <c r="M178" s="68"/>
      <c r="N178" s="68"/>
      <c r="O178" s="68"/>
      <c r="P178" s="68"/>
      <c r="Q178" s="68"/>
      <c r="R178" s="68"/>
      <c r="S178" s="68"/>
      <c r="T178" s="68"/>
      <c r="U178" s="68"/>
      <c r="V178" s="68"/>
      <c r="W178" s="68"/>
      <c r="X178" s="68"/>
      <c r="Y178" s="68"/>
      <c r="Z178" s="68"/>
    </row>
    <row r="179" ht="15.75" customHeight="1" spans="1:26">
      <c r="A179" s="77"/>
      <c r="B179" s="68"/>
      <c r="C179" s="78"/>
      <c r="D179" s="78"/>
      <c r="E179" s="79"/>
      <c r="F179" s="68"/>
      <c r="G179" s="68"/>
      <c r="H179" s="68"/>
      <c r="I179" s="68"/>
      <c r="J179" s="68"/>
      <c r="K179" s="68"/>
      <c r="L179" s="68"/>
      <c r="M179" s="68"/>
      <c r="N179" s="68"/>
      <c r="O179" s="68"/>
      <c r="P179" s="68"/>
      <c r="Q179" s="68"/>
      <c r="R179" s="68"/>
      <c r="S179" s="68"/>
      <c r="T179" s="68"/>
      <c r="U179" s="68"/>
      <c r="V179" s="68"/>
      <c r="W179" s="68"/>
      <c r="X179" s="68"/>
      <c r="Y179" s="68"/>
      <c r="Z179" s="68"/>
    </row>
    <row r="180" ht="15.75" customHeight="1" spans="1:26">
      <c r="A180" s="77"/>
      <c r="B180" s="68"/>
      <c r="C180" s="78"/>
      <c r="D180" s="78"/>
      <c r="E180" s="79"/>
      <c r="F180" s="68"/>
      <c r="G180" s="68"/>
      <c r="H180" s="68"/>
      <c r="I180" s="68"/>
      <c r="J180" s="68"/>
      <c r="K180" s="68"/>
      <c r="L180" s="68"/>
      <c r="M180" s="68"/>
      <c r="N180" s="68"/>
      <c r="O180" s="68"/>
      <c r="P180" s="68"/>
      <c r="Q180" s="68"/>
      <c r="R180" s="68"/>
      <c r="S180" s="68"/>
      <c r="T180" s="68"/>
      <c r="U180" s="68"/>
      <c r="V180" s="68"/>
      <c r="W180" s="68"/>
      <c r="X180" s="68"/>
      <c r="Y180" s="68"/>
      <c r="Z180" s="68"/>
    </row>
    <row r="181" ht="15.75" customHeight="1" spans="1:26">
      <c r="A181" s="77"/>
      <c r="B181" s="68"/>
      <c r="C181" s="78"/>
      <c r="D181" s="78"/>
      <c r="E181" s="79"/>
      <c r="F181" s="68"/>
      <c r="G181" s="68"/>
      <c r="H181" s="68"/>
      <c r="I181" s="68"/>
      <c r="J181" s="68"/>
      <c r="K181" s="68"/>
      <c r="L181" s="68"/>
      <c r="M181" s="68"/>
      <c r="N181" s="68"/>
      <c r="O181" s="68"/>
      <c r="P181" s="68"/>
      <c r="Q181" s="68"/>
      <c r="R181" s="68"/>
      <c r="S181" s="68"/>
      <c r="T181" s="68"/>
      <c r="U181" s="68"/>
      <c r="V181" s="68"/>
      <c r="W181" s="68"/>
      <c r="X181" s="68"/>
      <c r="Y181" s="68"/>
      <c r="Z181" s="68"/>
    </row>
    <row r="182" ht="15.75" customHeight="1" spans="1:26">
      <c r="A182" s="77"/>
      <c r="B182" s="68"/>
      <c r="C182" s="78"/>
      <c r="D182" s="78"/>
      <c r="E182" s="79"/>
      <c r="F182" s="68"/>
      <c r="G182" s="68"/>
      <c r="H182" s="68"/>
      <c r="I182" s="68"/>
      <c r="J182" s="68"/>
      <c r="K182" s="68"/>
      <c r="L182" s="68"/>
      <c r="M182" s="68"/>
      <c r="N182" s="68"/>
      <c r="O182" s="68"/>
      <c r="P182" s="68"/>
      <c r="Q182" s="68"/>
      <c r="R182" s="68"/>
      <c r="S182" s="68"/>
      <c r="T182" s="68"/>
      <c r="U182" s="68"/>
      <c r="V182" s="68"/>
      <c r="W182" s="68"/>
      <c r="X182" s="68"/>
      <c r="Y182" s="68"/>
      <c r="Z182" s="68"/>
    </row>
    <row r="183" ht="15.75" customHeight="1" spans="1:26">
      <c r="A183" s="77"/>
      <c r="B183" s="68"/>
      <c r="C183" s="78"/>
      <c r="D183" s="78"/>
      <c r="E183" s="79"/>
      <c r="F183" s="68"/>
      <c r="G183" s="68"/>
      <c r="H183" s="68"/>
      <c r="I183" s="68"/>
      <c r="J183" s="68"/>
      <c r="K183" s="68"/>
      <c r="L183" s="68"/>
      <c r="M183" s="68"/>
      <c r="N183" s="68"/>
      <c r="O183" s="68"/>
      <c r="P183" s="68"/>
      <c r="Q183" s="68"/>
      <c r="R183" s="68"/>
      <c r="S183" s="68"/>
      <c r="T183" s="68"/>
      <c r="U183" s="68"/>
      <c r="V183" s="68"/>
      <c r="W183" s="68"/>
      <c r="X183" s="68"/>
      <c r="Y183" s="68"/>
      <c r="Z183" s="68"/>
    </row>
    <row r="184" ht="15.75" customHeight="1" spans="1:26">
      <c r="A184" s="77"/>
      <c r="B184" s="68"/>
      <c r="C184" s="78"/>
      <c r="D184" s="78"/>
      <c r="E184" s="79"/>
      <c r="F184" s="68"/>
      <c r="G184" s="68"/>
      <c r="H184" s="68"/>
      <c r="I184" s="68"/>
      <c r="J184" s="68"/>
      <c r="K184" s="68"/>
      <c r="L184" s="68"/>
      <c r="M184" s="68"/>
      <c r="N184" s="68"/>
      <c r="O184" s="68"/>
      <c r="P184" s="68"/>
      <c r="Q184" s="68"/>
      <c r="R184" s="68"/>
      <c r="S184" s="68"/>
      <c r="T184" s="68"/>
      <c r="U184" s="68"/>
      <c r="V184" s="68"/>
      <c r="W184" s="68"/>
      <c r="X184" s="68"/>
      <c r="Y184" s="68"/>
      <c r="Z184" s="68"/>
    </row>
    <row r="185" ht="15.75" customHeight="1" spans="1:26">
      <c r="A185" s="77"/>
      <c r="B185" s="68"/>
      <c r="C185" s="78"/>
      <c r="D185" s="78"/>
      <c r="E185" s="79"/>
      <c r="F185" s="68"/>
      <c r="G185" s="68"/>
      <c r="H185" s="68"/>
      <c r="I185" s="68"/>
      <c r="J185" s="68"/>
      <c r="K185" s="68"/>
      <c r="L185" s="68"/>
      <c r="M185" s="68"/>
      <c r="N185" s="68"/>
      <c r="O185" s="68"/>
      <c r="P185" s="68"/>
      <c r="Q185" s="68"/>
      <c r="R185" s="68"/>
      <c r="S185" s="68"/>
      <c r="T185" s="68"/>
      <c r="U185" s="68"/>
      <c r="V185" s="68"/>
      <c r="W185" s="68"/>
      <c r="X185" s="68"/>
      <c r="Y185" s="68"/>
      <c r="Z185" s="68"/>
    </row>
    <row r="186" ht="15.75" customHeight="1" spans="1:26">
      <c r="A186" s="77"/>
      <c r="B186" s="68"/>
      <c r="C186" s="78"/>
      <c r="D186" s="78"/>
      <c r="E186" s="79"/>
      <c r="F186" s="68"/>
      <c r="G186" s="68"/>
      <c r="H186" s="68"/>
      <c r="I186" s="68"/>
      <c r="J186" s="68"/>
      <c r="K186" s="68"/>
      <c r="L186" s="68"/>
      <c r="M186" s="68"/>
      <c r="N186" s="68"/>
      <c r="O186" s="68"/>
      <c r="P186" s="68"/>
      <c r="Q186" s="68"/>
      <c r="R186" s="68"/>
      <c r="S186" s="68"/>
      <c r="T186" s="68"/>
      <c r="U186" s="68"/>
      <c r="V186" s="68"/>
      <c r="W186" s="68"/>
      <c r="X186" s="68"/>
      <c r="Y186" s="68"/>
      <c r="Z186" s="68"/>
    </row>
    <row r="187" ht="15.75" customHeight="1" spans="1:26">
      <c r="A187" s="77"/>
      <c r="B187" s="68"/>
      <c r="C187" s="78"/>
      <c r="D187" s="78"/>
      <c r="E187" s="79"/>
      <c r="F187" s="68"/>
      <c r="G187" s="68"/>
      <c r="H187" s="68"/>
      <c r="I187" s="68"/>
      <c r="J187" s="68"/>
      <c r="K187" s="68"/>
      <c r="L187" s="68"/>
      <c r="M187" s="68"/>
      <c r="N187" s="68"/>
      <c r="O187" s="68"/>
      <c r="P187" s="68"/>
      <c r="Q187" s="68"/>
      <c r="R187" s="68"/>
      <c r="S187" s="68"/>
      <c r="T187" s="68"/>
      <c r="U187" s="68"/>
      <c r="V187" s="68"/>
      <c r="W187" s="68"/>
      <c r="X187" s="68"/>
      <c r="Y187" s="68"/>
      <c r="Z187" s="68"/>
    </row>
    <row r="188" ht="15.75" customHeight="1" spans="1:26">
      <c r="A188" s="77"/>
      <c r="B188" s="68"/>
      <c r="C188" s="78"/>
      <c r="D188" s="78"/>
      <c r="E188" s="79"/>
      <c r="F188" s="68"/>
      <c r="G188" s="68"/>
      <c r="H188" s="68"/>
      <c r="I188" s="68"/>
      <c r="J188" s="68"/>
      <c r="K188" s="68"/>
      <c r="L188" s="68"/>
      <c r="M188" s="68"/>
      <c r="N188" s="68"/>
      <c r="O188" s="68"/>
      <c r="P188" s="68"/>
      <c r="Q188" s="68"/>
      <c r="R188" s="68"/>
      <c r="S188" s="68"/>
      <c r="T188" s="68"/>
      <c r="U188" s="68"/>
      <c r="V188" s="68"/>
      <c r="W188" s="68"/>
      <c r="X188" s="68"/>
      <c r="Y188" s="68"/>
      <c r="Z188" s="68"/>
    </row>
    <row r="189" ht="15.75" customHeight="1" spans="1:26">
      <c r="A189" s="77"/>
      <c r="B189" s="68"/>
      <c r="C189" s="78"/>
      <c r="D189" s="78"/>
      <c r="E189" s="79"/>
      <c r="F189" s="68"/>
      <c r="G189" s="68"/>
      <c r="H189" s="68"/>
      <c r="I189" s="68"/>
      <c r="J189" s="68"/>
      <c r="K189" s="68"/>
      <c r="L189" s="68"/>
      <c r="M189" s="68"/>
      <c r="N189" s="68"/>
      <c r="O189" s="68"/>
      <c r="P189" s="68"/>
      <c r="Q189" s="68"/>
      <c r="R189" s="68"/>
      <c r="S189" s="68"/>
      <c r="T189" s="68"/>
      <c r="U189" s="68"/>
      <c r="V189" s="68"/>
      <c r="W189" s="68"/>
      <c r="X189" s="68"/>
      <c r="Y189" s="68"/>
      <c r="Z189" s="68"/>
    </row>
    <row r="190" ht="15.75" customHeight="1" spans="1:26">
      <c r="A190" s="77"/>
      <c r="B190" s="68"/>
      <c r="C190" s="78"/>
      <c r="D190" s="78"/>
      <c r="E190" s="79"/>
      <c r="F190" s="68"/>
      <c r="G190" s="68"/>
      <c r="H190" s="68"/>
      <c r="I190" s="68"/>
      <c r="J190" s="68"/>
      <c r="K190" s="68"/>
      <c r="L190" s="68"/>
      <c r="M190" s="68"/>
      <c r="N190" s="68"/>
      <c r="O190" s="68"/>
      <c r="P190" s="68"/>
      <c r="Q190" s="68"/>
      <c r="R190" s="68"/>
      <c r="S190" s="68"/>
      <c r="T190" s="68"/>
      <c r="U190" s="68"/>
      <c r="V190" s="68"/>
      <c r="W190" s="68"/>
      <c r="X190" s="68"/>
      <c r="Y190" s="68"/>
      <c r="Z190" s="68"/>
    </row>
    <row r="191" ht="15.75" customHeight="1" spans="1:26">
      <c r="A191" s="77"/>
      <c r="B191" s="68"/>
      <c r="C191" s="78"/>
      <c r="D191" s="78"/>
      <c r="E191" s="79"/>
      <c r="F191" s="68"/>
      <c r="G191" s="68"/>
      <c r="H191" s="68"/>
      <c r="I191" s="68"/>
      <c r="J191" s="68"/>
      <c r="K191" s="68"/>
      <c r="L191" s="68"/>
      <c r="M191" s="68"/>
      <c r="N191" s="68"/>
      <c r="O191" s="68"/>
      <c r="P191" s="68"/>
      <c r="Q191" s="68"/>
      <c r="R191" s="68"/>
      <c r="S191" s="68"/>
      <c r="T191" s="68"/>
      <c r="U191" s="68"/>
      <c r="V191" s="68"/>
      <c r="W191" s="68"/>
      <c r="X191" s="68"/>
      <c r="Y191" s="68"/>
      <c r="Z191" s="68"/>
    </row>
    <row r="192" ht="15.75" customHeight="1" spans="1:26">
      <c r="A192" s="77"/>
      <c r="B192" s="68"/>
      <c r="C192" s="78"/>
      <c r="D192" s="78"/>
      <c r="E192" s="79"/>
      <c r="F192" s="68"/>
      <c r="G192" s="68"/>
      <c r="H192" s="68"/>
      <c r="I192" s="68"/>
      <c r="J192" s="68"/>
      <c r="K192" s="68"/>
      <c r="L192" s="68"/>
      <c r="M192" s="68"/>
      <c r="N192" s="68"/>
      <c r="O192" s="68"/>
      <c r="P192" s="68"/>
      <c r="Q192" s="68"/>
      <c r="R192" s="68"/>
      <c r="S192" s="68"/>
      <c r="T192" s="68"/>
      <c r="U192" s="68"/>
      <c r="V192" s="68"/>
      <c r="W192" s="68"/>
      <c r="X192" s="68"/>
      <c r="Y192" s="68"/>
      <c r="Z192" s="68"/>
    </row>
    <row r="193" ht="15.75" customHeight="1" spans="1:26">
      <c r="A193" s="77"/>
      <c r="B193" s="68"/>
      <c r="C193" s="78"/>
      <c r="D193" s="78"/>
      <c r="E193" s="79"/>
      <c r="F193" s="68"/>
      <c r="G193" s="68"/>
      <c r="H193" s="68"/>
      <c r="I193" s="68"/>
      <c r="J193" s="68"/>
      <c r="K193" s="68"/>
      <c r="L193" s="68"/>
      <c r="M193" s="68"/>
      <c r="N193" s="68"/>
      <c r="O193" s="68"/>
      <c r="P193" s="68"/>
      <c r="Q193" s="68"/>
      <c r="R193" s="68"/>
      <c r="S193" s="68"/>
      <c r="T193" s="68"/>
      <c r="U193" s="68"/>
      <c r="V193" s="68"/>
      <c r="W193" s="68"/>
      <c r="X193" s="68"/>
      <c r="Y193" s="68"/>
      <c r="Z193" s="68"/>
    </row>
    <row r="194" ht="15.75" customHeight="1" spans="1:26">
      <c r="A194" s="77"/>
      <c r="B194" s="68"/>
      <c r="C194" s="78"/>
      <c r="D194" s="78"/>
      <c r="E194" s="79"/>
      <c r="F194" s="68"/>
      <c r="G194" s="68"/>
      <c r="H194" s="68"/>
      <c r="I194" s="68"/>
      <c r="J194" s="68"/>
      <c r="K194" s="68"/>
      <c r="L194" s="68"/>
      <c r="M194" s="68"/>
      <c r="N194" s="68"/>
      <c r="O194" s="68"/>
      <c r="P194" s="68"/>
      <c r="Q194" s="68"/>
      <c r="R194" s="68"/>
      <c r="S194" s="68"/>
      <c r="T194" s="68"/>
      <c r="U194" s="68"/>
      <c r="V194" s="68"/>
      <c r="W194" s="68"/>
      <c r="X194" s="68"/>
      <c r="Y194" s="68"/>
      <c r="Z194" s="68"/>
    </row>
    <row r="195" ht="15.75" customHeight="1" spans="1:26">
      <c r="A195" s="77"/>
      <c r="B195" s="68"/>
      <c r="C195" s="78"/>
      <c r="D195" s="78"/>
      <c r="E195" s="79"/>
      <c r="F195" s="68"/>
      <c r="G195" s="68"/>
      <c r="H195" s="68"/>
      <c r="I195" s="68"/>
      <c r="J195" s="68"/>
      <c r="K195" s="68"/>
      <c r="L195" s="68"/>
      <c r="M195" s="68"/>
      <c r="N195" s="68"/>
      <c r="O195" s="68"/>
      <c r="P195" s="68"/>
      <c r="Q195" s="68"/>
      <c r="R195" s="68"/>
      <c r="S195" s="68"/>
      <c r="T195" s="68"/>
      <c r="U195" s="68"/>
      <c r="V195" s="68"/>
      <c r="W195" s="68"/>
      <c r="X195" s="68"/>
      <c r="Y195" s="68"/>
      <c r="Z195" s="68"/>
    </row>
    <row r="196" ht="15.75" customHeight="1" spans="1:26">
      <c r="A196" s="77"/>
      <c r="B196" s="68"/>
      <c r="C196" s="78"/>
      <c r="D196" s="78"/>
      <c r="E196" s="79"/>
      <c r="F196" s="68"/>
      <c r="G196" s="68"/>
      <c r="H196" s="68"/>
      <c r="I196" s="68"/>
      <c r="J196" s="68"/>
      <c r="K196" s="68"/>
      <c r="L196" s="68"/>
      <c r="M196" s="68"/>
      <c r="N196" s="68"/>
      <c r="O196" s="68"/>
      <c r="P196" s="68"/>
      <c r="Q196" s="68"/>
      <c r="R196" s="68"/>
      <c r="S196" s="68"/>
      <c r="T196" s="68"/>
      <c r="U196" s="68"/>
      <c r="V196" s="68"/>
      <c r="W196" s="68"/>
      <c r="X196" s="68"/>
      <c r="Y196" s="68"/>
      <c r="Z196" s="68"/>
    </row>
    <row r="197" ht="15.75" customHeight="1" spans="1:26">
      <c r="A197" s="77"/>
      <c r="B197" s="68"/>
      <c r="C197" s="78"/>
      <c r="D197" s="78"/>
      <c r="E197" s="79"/>
      <c r="F197" s="68"/>
      <c r="G197" s="68"/>
      <c r="H197" s="68"/>
      <c r="I197" s="68"/>
      <c r="J197" s="68"/>
      <c r="K197" s="68"/>
      <c r="L197" s="68"/>
      <c r="M197" s="68"/>
      <c r="N197" s="68"/>
      <c r="O197" s="68"/>
      <c r="P197" s="68"/>
      <c r="Q197" s="68"/>
      <c r="R197" s="68"/>
      <c r="S197" s="68"/>
      <c r="T197" s="68"/>
      <c r="U197" s="68"/>
      <c r="V197" s="68"/>
      <c r="W197" s="68"/>
      <c r="X197" s="68"/>
      <c r="Y197" s="68"/>
      <c r="Z197" s="68"/>
    </row>
    <row r="198" ht="15.75" customHeight="1" spans="1:26">
      <c r="A198" s="77"/>
      <c r="B198" s="68"/>
      <c r="C198" s="78"/>
      <c r="D198" s="78"/>
      <c r="E198" s="79"/>
      <c r="F198" s="68"/>
      <c r="G198" s="68"/>
      <c r="H198" s="68"/>
      <c r="I198" s="68"/>
      <c r="J198" s="68"/>
      <c r="K198" s="68"/>
      <c r="L198" s="68"/>
      <c r="M198" s="68"/>
      <c r="N198" s="68"/>
      <c r="O198" s="68"/>
      <c r="P198" s="68"/>
      <c r="Q198" s="68"/>
      <c r="R198" s="68"/>
      <c r="S198" s="68"/>
      <c r="T198" s="68"/>
      <c r="U198" s="68"/>
      <c r="V198" s="68"/>
      <c r="W198" s="68"/>
      <c r="X198" s="68"/>
      <c r="Y198" s="68"/>
      <c r="Z198" s="68"/>
    </row>
    <row r="199" ht="15.75" customHeight="1" spans="1:26">
      <c r="A199" s="77"/>
      <c r="B199" s="68"/>
      <c r="C199" s="78"/>
      <c r="D199" s="78"/>
      <c r="E199" s="79"/>
      <c r="F199" s="68"/>
      <c r="G199" s="68"/>
      <c r="H199" s="68"/>
      <c r="I199" s="68"/>
      <c r="J199" s="68"/>
      <c r="K199" s="68"/>
      <c r="L199" s="68"/>
      <c r="M199" s="68"/>
      <c r="N199" s="68"/>
      <c r="O199" s="68"/>
      <c r="P199" s="68"/>
      <c r="Q199" s="68"/>
      <c r="R199" s="68"/>
      <c r="S199" s="68"/>
      <c r="T199" s="68"/>
      <c r="U199" s="68"/>
      <c r="V199" s="68"/>
      <c r="W199" s="68"/>
      <c r="X199" s="68"/>
      <c r="Y199" s="68"/>
      <c r="Z199" s="68"/>
    </row>
    <row r="200" ht="15.75" customHeight="1" spans="1:26">
      <c r="A200" s="77"/>
      <c r="B200" s="68"/>
      <c r="C200" s="78"/>
      <c r="D200" s="78"/>
      <c r="E200" s="79"/>
      <c r="F200" s="68"/>
      <c r="G200" s="68"/>
      <c r="H200" s="68"/>
      <c r="I200" s="68"/>
      <c r="J200" s="68"/>
      <c r="K200" s="68"/>
      <c r="L200" s="68"/>
      <c r="M200" s="68"/>
      <c r="N200" s="68"/>
      <c r="O200" s="68"/>
      <c r="P200" s="68"/>
      <c r="Q200" s="68"/>
      <c r="R200" s="68"/>
      <c r="S200" s="68"/>
      <c r="T200" s="68"/>
      <c r="U200" s="68"/>
      <c r="V200" s="68"/>
      <c r="W200" s="68"/>
      <c r="X200" s="68"/>
      <c r="Y200" s="68"/>
      <c r="Z200" s="68"/>
    </row>
    <row r="201" ht="15.75" customHeight="1" spans="1:26">
      <c r="A201" s="77"/>
      <c r="B201" s="68"/>
      <c r="C201" s="78"/>
      <c r="D201" s="78"/>
      <c r="E201" s="79"/>
      <c r="F201" s="68"/>
      <c r="G201" s="68"/>
      <c r="H201" s="68"/>
      <c r="I201" s="68"/>
      <c r="J201" s="68"/>
      <c r="K201" s="68"/>
      <c r="L201" s="68"/>
      <c r="M201" s="68"/>
      <c r="N201" s="68"/>
      <c r="O201" s="68"/>
      <c r="P201" s="68"/>
      <c r="Q201" s="68"/>
      <c r="R201" s="68"/>
      <c r="S201" s="68"/>
      <c r="T201" s="68"/>
      <c r="U201" s="68"/>
      <c r="V201" s="68"/>
      <c r="W201" s="68"/>
      <c r="X201" s="68"/>
      <c r="Y201" s="68"/>
      <c r="Z201" s="68"/>
    </row>
    <row r="202" ht="15.75" customHeight="1" spans="1:26">
      <c r="A202" s="77"/>
      <c r="B202" s="68"/>
      <c r="C202" s="78"/>
      <c r="D202" s="78"/>
      <c r="E202" s="79"/>
      <c r="F202" s="68"/>
      <c r="G202" s="68"/>
      <c r="H202" s="68"/>
      <c r="I202" s="68"/>
      <c r="J202" s="68"/>
      <c r="K202" s="68"/>
      <c r="L202" s="68"/>
      <c r="M202" s="68"/>
      <c r="N202" s="68"/>
      <c r="O202" s="68"/>
      <c r="P202" s="68"/>
      <c r="Q202" s="68"/>
      <c r="R202" s="68"/>
      <c r="S202" s="68"/>
      <c r="T202" s="68"/>
      <c r="U202" s="68"/>
      <c r="V202" s="68"/>
      <c r="W202" s="68"/>
      <c r="X202" s="68"/>
      <c r="Y202" s="68"/>
      <c r="Z202" s="68"/>
    </row>
    <row r="203" ht="15.75" customHeight="1" spans="1:26">
      <c r="A203" s="77"/>
      <c r="B203" s="68"/>
      <c r="C203" s="78"/>
      <c r="D203" s="78"/>
      <c r="E203" s="79"/>
      <c r="F203" s="68"/>
      <c r="G203" s="68"/>
      <c r="H203" s="68"/>
      <c r="I203" s="68"/>
      <c r="J203" s="68"/>
      <c r="K203" s="68"/>
      <c r="L203" s="68"/>
      <c r="M203" s="68"/>
      <c r="N203" s="68"/>
      <c r="O203" s="68"/>
      <c r="P203" s="68"/>
      <c r="Q203" s="68"/>
      <c r="R203" s="68"/>
      <c r="S203" s="68"/>
      <c r="T203" s="68"/>
      <c r="U203" s="68"/>
      <c r="V203" s="68"/>
      <c r="W203" s="68"/>
      <c r="X203" s="68"/>
      <c r="Y203" s="68"/>
      <c r="Z203" s="68"/>
    </row>
    <row r="204" ht="15.75" customHeight="1" spans="1:26">
      <c r="A204" s="77"/>
      <c r="B204" s="68"/>
      <c r="C204" s="78"/>
      <c r="D204" s="78"/>
      <c r="E204" s="79"/>
      <c r="F204" s="68"/>
      <c r="G204" s="68"/>
      <c r="H204" s="68"/>
      <c r="I204" s="68"/>
      <c r="J204" s="68"/>
      <c r="K204" s="68"/>
      <c r="L204" s="68"/>
      <c r="M204" s="68"/>
      <c r="N204" s="68"/>
      <c r="O204" s="68"/>
      <c r="P204" s="68"/>
      <c r="Q204" s="68"/>
      <c r="R204" s="68"/>
      <c r="S204" s="68"/>
      <c r="T204" s="68"/>
      <c r="U204" s="68"/>
      <c r="V204" s="68"/>
      <c r="W204" s="68"/>
      <c r="X204" s="68"/>
      <c r="Y204" s="68"/>
      <c r="Z204" s="68"/>
    </row>
    <row r="205" ht="15.75" customHeight="1" spans="1:26">
      <c r="A205" s="77"/>
      <c r="B205" s="68"/>
      <c r="C205" s="78"/>
      <c r="D205" s="78"/>
      <c r="E205" s="79"/>
      <c r="F205" s="68"/>
      <c r="G205" s="68"/>
      <c r="H205" s="68"/>
      <c r="I205" s="68"/>
      <c r="J205" s="68"/>
      <c r="K205" s="68"/>
      <c r="L205" s="68"/>
      <c r="M205" s="68"/>
      <c r="N205" s="68"/>
      <c r="O205" s="68"/>
      <c r="P205" s="68"/>
      <c r="Q205" s="68"/>
      <c r="R205" s="68"/>
      <c r="S205" s="68"/>
      <c r="T205" s="68"/>
      <c r="U205" s="68"/>
      <c r="V205" s="68"/>
      <c r="W205" s="68"/>
      <c r="X205" s="68"/>
      <c r="Y205" s="68"/>
      <c r="Z205" s="68"/>
    </row>
    <row r="206" ht="15.75" customHeight="1" spans="1:26">
      <c r="A206" s="77"/>
      <c r="B206" s="68"/>
      <c r="C206" s="78"/>
      <c r="D206" s="78"/>
      <c r="E206" s="79"/>
      <c r="F206" s="68"/>
      <c r="G206" s="68"/>
      <c r="H206" s="68"/>
      <c r="I206" s="68"/>
      <c r="J206" s="68"/>
      <c r="K206" s="68"/>
      <c r="L206" s="68"/>
      <c r="M206" s="68"/>
      <c r="N206" s="68"/>
      <c r="O206" s="68"/>
      <c r="P206" s="68"/>
      <c r="Q206" s="68"/>
      <c r="R206" s="68"/>
      <c r="S206" s="68"/>
      <c r="T206" s="68"/>
      <c r="U206" s="68"/>
      <c r="V206" s="68"/>
      <c r="W206" s="68"/>
      <c r="X206" s="68"/>
      <c r="Y206" s="68"/>
      <c r="Z206" s="68"/>
    </row>
    <row r="207" ht="15.75" customHeight="1" spans="1:26">
      <c r="A207" s="77"/>
      <c r="B207" s="68"/>
      <c r="C207" s="78"/>
      <c r="D207" s="78"/>
      <c r="E207" s="79"/>
      <c r="F207" s="68"/>
      <c r="G207" s="68"/>
      <c r="H207" s="68"/>
      <c r="I207" s="68"/>
      <c r="J207" s="68"/>
      <c r="K207" s="68"/>
      <c r="L207" s="68"/>
      <c r="M207" s="68"/>
      <c r="N207" s="68"/>
      <c r="O207" s="68"/>
      <c r="P207" s="68"/>
      <c r="Q207" s="68"/>
      <c r="R207" s="68"/>
      <c r="S207" s="68"/>
      <c r="T207" s="68"/>
      <c r="U207" s="68"/>
      <c r="V207" s="68"/>
      <c r="W207" s="68"/>
      <c r="X207" s="68"/>
      <c r="Y207" s="68"/>
      <c r="Z207" s="68"/>
    </row>
    <row r="208" ht="15.75" customHeight="1" spans="1:26">
      <c r="A208" s="77"/>
      <c r="B208" s="68"/>
      <c r="C208" s="78"/>
      <c r="D208" s="78"/>
      <c r="E208" s="79"/>
      <c r="F208" s="68"/>
      <c r="G208" s="68"/>
      <c r="H208" s="68"/>
      <c r="I208" s="68"/>
      <c r="J208" s="68"/>
      <c r="K208" s="68"/>
      <c r="L208" s="68"/>
      <c r="M208" s="68"/>
      <c r="N208" s="68"/>
      <c r="O208" s="68"/>
      <c r="P208" s="68"/>
      <c r="Q208" s="68"/>
      <c r="R208" s="68"/>
      <c r="S208" s="68"/>
      <c r="T208" s="68"/>
      <c r="U208" s="68"/>
      <c r="V208" s="68"/>
      <c r="W208" s="68"/>
      <c r="X208" s="68"/>
      <c r="Y208" s="68"/>
      <c r="Z208" s="68"/>
    </row>
    <row r="209" ht="15.75" customHeight="1" spans="1:26">
      <c r="A209" s="77"/>
      <c r="B209" s="68"/>
      <c r="C209" s="78"/>
      <c r="D209" s="78"/>
      <c r="E209" s="79"/>
      <c r="F209" s="68"/>
      <c r="G209" s="68"/>
      <c r="H209" s="68"/>
      <c r="I209" s="68"/>
      <c r="J209" s="68"/>
      <c r="K209" s="68"/>
      <c r="L209" s="68"/>
      <c r="M209" s="68"/>
      <c r="N209" s="68"/>
      <c r="O209" s="68"/>
      <c r="P209" s="68"/>
      <c r="Q209" s="68"/>
      <c r="R209" s="68"/>
      <c r="S209" s="68"/>
      <c r="T209" s="68"/>
      <c r="U209" s="68"/>
      <c r="V209" s="68"/>
      <c r="W209" s="68"/>
      <c r="X209" s="68"/>
      <c r="Y209" s="68"/>
      <c r="Z209" s="68"/>
    </row>
    <row r="210" ht="15.75" customHeight="1" spans="1:26">
      <c r="A210" s="77"/>
      <c r="B210" s="68"/>
      <c r="C210" s="78"/>
      <c r="D210" s="78"/>
      <c r="E210" s="79"/>
      <c r="F210" s="68"/>
      <c r="G210" s="68"/>
      <c r="H210" s="68"/>
      <c r="I210" s="68"/>
      <c r="J210" s="68"/>
      <c r="K210" s="68"/>
      <c r="L210" s="68"/>
      <c r="M210" s="68"/>
      <c r="N210" s="68"/>
      <c r="O210" s="68"/>
      <c r="P210" s="68"/>
      <c r="Q210" s="68"/>
      <c r="R210" s="68"/>
      <c r="S210" s="68"/>
      <c r="T210" s="68"/>
      <c r="U210" s="68"/>
      <c r="V210" s="68"/>
      <c r="W210" s="68"/>
      <c r="X210" s="68"/>
      <c r="Y210" s="68"/>
      <c r="Z210" s="68"/>
    </row>
    <row r="211" ht="15.75" customHeight="1" spans="1:26">
      <c r="A211" s="77"/>
      <c r="B211" s="68"/>
      <c r="C211" s="78"/>
      <c r="D211" s="78"/>
      <c r="E211" s="79"/>
      <c r="F211" s="68"/>
      <c r="G211" s="68"/>
      <c r="H211" s="68"/>
      <c r="I211" s="68"/>
      <c r="J211" s="68"/>
      <c r="K211" s="68"/>
      <c r="L211" s="68"/>
      <c r="M211" s="68"/>
      <c r="N211" s="68"/>
      <c r="O211" s="68"/>
      <c r="P211" s="68"/>
      <c r="Q211" s="68"/>
      <c r="R211" s="68"/>
      <c r="S211" s="68"/>
      <c r="T211" s="68"/>
      <c r="U211" s="68"/>
      <c r="V211" s="68"/>
      <c r="W211" s="68"/>
      <c r="X211" s="68"/>
      <c r="Y211" s="68"/>
      <c r="Z211" s="68"/>
    </row>
    <row r="212" ht="15.75" customHeight="1" spans="1:26">
      <c r="A212" s="77"/>
      <c r="B212" s="68"/>
      <c r="C212" s="78"/>
      <c r="D212" s="78"/>
      <c r="E212" s="79"/>
      <c r="F212" s="68"/>
      <c r="G212" s="68"/>
      <c r="H212" s="68"/>
      <c r="I212" s="68"/>
      <c r="J212" s="68"/>
      <c r="K212" s="68"/>
      <c r="L212" s="68"/>
      <c r="M212" s="68"/>
      <c r="N212" s="68"/>
      <c r="O212" s="68"/>
      <c r="P212" s="68"/>
      <c r="Q212" s="68"/>
      <c r="R212" s="68"/>
      <c r="S212" s="68"/>
      <c r="T212" s="68"/>
      <c r="U212" s="68"/>
      <c r="V212" s="68"/>
      <c r="W212" s="68"/>
      <c r="X212" s="68"/>
      <c r="Y212" s="68"/>
      <c r="Z212" s="68"/>
    </row>
    <row r="213" ht="15.75" customHeight="1" spans="1:26">
      <c r="A213" s="77"/>
      <c r="B213" s="68"/>
      <c r="C213" s="78"/>
      <c r="D213" s="78"/>
      <c r="E213" s="79"/>
      <c r="F213" s="68"/>
      <c r="G213" s="68"/>
      <c r="H213" s="68"/>
      <c r="I213" s="68"/>
      <c r="J213" s="68"/>
      <c r="K213" s="68"/>
      <c r="L213" s="68"/>
      <c r="M213" s="68"/>
      <c r="N213" s="68"/>
      <c r="O213" s="68"/>
      <c r="P213" s="68"/>
      <c r="Q213" s="68"/>
      <c r="R213" s="68"/>
      <c r="S213" s="68"/>
      <c r="T213" s="68"/>
      <c r="U213" s="68"/>
      <c r="V213" s="68"/>
      <c r="W213" s="68"/>
      <c r="X213" s="68"/>
      <c r="Y213" s="68"/>
      <c r="Z213" s="68"/>
    </row>
    <row r="214" ht="15.75" customHeight="1" spans="1:26">
      <c r="A214" s="77"/>
      <c r="B214" s="68"/>
      <c r="C214" s="78"/>
      <c r="D214" s="78"/>
      <c r="E214" s="79"/>
      <c r="F214" s="68"/>
      <c r="G214" s="68"/>
      <c r="H214" s="68"/>
      <c r="I214" s="68"/>
      <c r="J214" s="68"/>
      <c r="K214" s="68"/>
      <c r="L214" s="68"/>
      <c r="M214" s="68"/>
      <c r="N214" s="68"/>
      <c r="O214" s="68"/>
      <c r="P214" s="68"/>
      <c r="Q214" s="68"/>
      <c r="R214" s="68"/>
      <c r="S214" s="68"/>
      <c r="T214" s="68"/>
      <c r="U214" s="68"/>
      <c r="V214" s="68"/>
      <c r="W214" s="68"/>
      <c r="X214" s="68"/>
      <c r="Y214" s="68"/>
      <c r="Z214" s="68"/>
    </row>
    <row r="215" ht="15.75" customHeight="1" spans="1:26">
      <c r="A215" s="77"/>
      <c r="B215" s="68"/>
      <c r="C215" s="78"/>
      <c r="D215" s="78"/>
      <c r="E215" s="79"/>
      <c r="F215" s="68"/>
      <c r="G215" s="68"/>
      <c r="H215" s="68"/>
      <c r="I215" s="68"/>
      <c r="J215" s="68"/>
      <c r="K215" s="68"/>
      <c r="L215" s="68"/>
      <c r="M215" s="68"/>
      <c r="N215" s="68"/>
      <c r="O215" s="68"/>
      <c r="P215" s="68"/>
      <c r="Q215" s="68"/>
      <c r="R215" s="68"/>
      <c r="S215" s="68"/>
      <c r="T215" s="68"/>
      <c r="U215" s="68"/>
      <c r="V215" s="68"/>
      <c r="W215" s="68"/>
      <c r="X215" s="68"/>
      <c r="Y215" s="68"/>
      <c r="Z215" s="68"/>
    </row>
    <row r="216" ht="15.75" customHeight="1" spans="1:26">
      <c r="A216" s="77"/>
      <c r="B216" s="68"/>
      <c r="C216" s="78"/>
      <c r="D216" s="78"/>
      <c r="E216" s="79"/>
      <c r="F216" s="68"/>
      <c r="G216" s="68"/>
      <c r="H216" s="68"/>
      <c r="I216" s="68"/>
      <c r="J216" s="68"/>
      <c r="K216" s="68"/>
      <c r="L216" s="68"/>
      <c r="M216" s="68"/>
      <c r="N216" s="68"/>
      <c r="O216" s="68"/>
      <c r="P216" s="68"/>
      <c r="Q216" s="68"/>
      <c r="R216" s="68"/>
      <c r="S216" s="68"/>
      <c r="T216" s="68"/>
      <c r="U216" s="68"/>
      <c r="V216" s="68"/>
      <c r="W216" s="68"/>
      <c r="X216" s="68"/>
      <c r="Y216" s="68"/>
      <c r="Z216" s="68"/>
    </row>
    <row r="217" ht="15.75" customHeight="1" spans="1:26">
      <c r="A217" s="77"/>
      <c r="B217" s="68"/>
      <c r="C217" s="78"/>
      <c r="D217" s="78"/>
      <c r="E217" s="79"/>
      <c r="F217" s="68"/>
      <c r="G217" s="68"/>
      <c r="H217" s="68"/>
      <c r="I217" s="68"/>
      <c r="J217" s="68"/>
      <c r="K217" s="68"/>
      <c r="L217" s="68"/>
      <c r="M217" s="68"/>
      <c r="N217" s="68"/>
      <c r="O217" s="68"/>
      <c r="P217" s="68"/>
      <c r="Q217" s="68"/>
      <c r="R217" s="68"/>
      <c r="S217" s="68"/>
      <c r="T217" s="68"/>
      <c r="U217" s="68"/>
      <c r="V217" s="68"/>
      <c r="W217" s="68"/>
      <c r="X217" s="68"/>
      <c r="Y217" s="68"/>
      <c r="Z217" s="68"/>
    </row>
    <row r="218" ht="15.75" customHeight="1" spans="1:26">
      <c r="A218" s="77"/>
      <c r="B218" s="68"/>
      <c r="C218" s="78"/>
      <c r="D218" s="78"/>
      <c r="E218" s="79"/>
      <c r="F218" s="68"/>
      <c r="G218" s="68"/>
      <c r="H218" s="68"/>
      <c r="I218" s="68"/>
      <c r="J218" s="68"/>
      <c r="K218" s="68"/>
      <c r="L218" s="68"/>
      <c r="M218" s="68"/>
      <c r="N218" s="68"/>
      <c r="O218" s="68"/>
      <c r="P218" s="68"/>
      <c r="Q218" s="68"/>
      <c r="R218" s="68"/>
      <c r="S218" s="68"/>
      <c r="T218" s="68"/>
      <c r="U218" s="68"/>
      <c r="V218" s="68"/>
      <c r="W218" s="68"/>
      <c r="X218" s="68"/>
      <c r="Y218" s="68"/>
      <c r="Z218" s="68"/>
    </row>
    <row r="219" ht="15.75" customHeight="1" spans="1:26">
      <c r="A219" s="77"/>
      <c r="B219" s="68"/>
      <c r="C219" s="78"/>
      <c r="D219" s="78"/>
      <c r="E219" s="79"/>
      <c r="F219" s="68"/>
      <c r="G219" s="68"/>
      <c r="H219" s="68"/>
      <c r="I219" s="68"/>
      <c r="J219" s="68"/>
      <c r="K219" s="68"/>
      <c r="L219" s="68"/>
      <c r="M219" s="68"/>
      <c r="N219" s="68"/>
      <c r="O219" s="68"/>
      <c r="P219" s="68"/>
      <c r="Q219" s="68"/>
      <c r="R219" s="68"/>
      <c r="S219" s="68"/>
      <c r="T219" s="68"/>
      <c r="U219" s="68"/>
      <c r="V219" s="68"/>
      <c r="W219" s="68"/>
      <c r="X219" s="68"/>
      <c r="Y219" s="68"/>
      <c r="Z219" s="68"/>
    </row>
    <row r="220" ht="15.75" customHeight="1" spans="1:26">
      <c r="A220" s="77"/>
      <c r="B220" s="68"/>
      <c r="C220" s="78"/>
      <c r="D220" s="78"/>
      <c r="E220" s="79"/>
      <c r="F220" s="68"/>
      <c r="G220" s="68"/>
      <c r="H220" s="68"/>
      <c r="I220" s="68"/>
      <c r="J220" s="68"/>
      <c r="K220" s="68"/>
      <c r="L220" s="68"/>
      <c r="M220" s="68"/>
      <c r="N220" s="68"/>
      <c r="O220" s="68"/>
      <c r="P220" s="68"/>
      <c r="Q220" s="68"/>
      <c r="R220" s="68"/>
      <c r="S220" s="68"/>
      <c r="T220" s="68"/>
      <c r="U220" s="68"/>
      <c r="V220" s="68"/>
      <c r="W220" s="68"/>
      <c r="X220" s="68"/>
      <c r="Y220" s="68"/>
      <c r="Z220" s="68"/>
    </row>
    <row r="221" ht="15.75" customHeight="1" spans="1:26">
      <c r="A221" s="77"/>
      <c r="B221" s="68"/>
      <c r="C221" s="78"/>
      <c r="D221" s="78"/>
      <c r="E221" s="79"/>
      <c r="F221" s="68"/>
      <c r="G221" s="68"/>
      <c r="H221" s="68"/>
      <c r="I221" s="68"/>
      <c r="J221" s="68"/>
      <c r="K221" s="68"/>
      <c r="L221" s="68"/>
      <c r="M221" s="68"/>
      <c r="N221" s="68"/>
      <c r="O221" s="68"/>
      <c r="P221" s="68"/>
      <c r="Q221" s="68"/>
      <c r="R221" s="68"/>
      <c r="S221" s="68"/>
      <c r="T221" s="68"/>
      <c r="U221" s="68"/>
      <c r="V221" s="68"/>
      <c r="W221" s="68"/>
      <c r="X221" s="68"/>
      <c r="Y221" s="68"/>
      <c r="Z221" s="68"/>
    </row>
    <row r="222" ht="15.75" customHeight="1" spans="1:26">
      <c r="A222" s="77"/>
      <c r="B222" s="68"/>
      <c r="C222" s="78"/>
      <c r="D222" s="78"/>
      <c r="E222" s="79"/>
      <c r="F222" s="68"/>
      <c r="G222" s="68"/>
      <c r="H222" s="68"/>
      <c r="I222" s="68"/>
      <c r="J222" s="68"/>
      <c r="K222" s="68"/>
      <c r="L222" s="68"/>
      <c r="M222" s="68"/>
      <c r="N222" s="68"/>
      <c r="O222" s="68"/>
      <c r="P222" s="68"/>
      <c r="Q222" s="68"/>
      <c r="R222" s="68"/>
      <c r="S222" s="68"/>
      <c r="T222" s="68"/>
      <c r="U222" s="68"/>
      <c r="V222" s="68"/>
      <c r="W222" s="68"/>
      <c r="X222" s="68"/>
      <c r="Y222" s="68"/>
      <c r="Z222" s="68"/>
    </row>
    <row r="223" ht="15.75" customHeight="1" spans="1:26">
      <c r="A223" s="77"/>
      <c r="B223" s="68"/>
      <c r="C223" s="78"/>
      <c r="D223" s="78"/>
      <c r="E223" s="79"/>
      <c r="F223" s="68"/>
      <c r="G223" s="68"/>
      <c r="H223" s="68"/>
      <c r="I223" s="68"/>
      <c r="J223" s="68"/>
      <c r="K223" s="68"/>
      <c r="L223" s="68"/>
      <c r="M223" s="68"/>
      <c r="N223" s="68"/>
      <c r="O223" s="68"/>
      <c r="P223" s="68"/>
      <c r="Q223" s="68"/>
      <c r="R223" s="68"/>
      <c r="S223" s="68"/>
      <c r="T223" s="68"/>
      <c r="U223" s="68"/>
      <c r="V223" s="68"/>
      <c r="W223" s="68"/>
      <c r="X223" s="68"/>
      <c r="Y223" s="68"/>
      <c r="Z223" s="68"/>
    </row>
    <row r="224" ht="15.75" customHeight="1" spans="1:26">
      <c r="A224" s="77"/>
      <c r="B224" s="68"/>
      <c r="C224" s="78"/>
      <c r="D224" s="78"/>
      <c r="E224" s="79"/>
      <c r="F224" s="68"/>
      <c r="G224" s="68"/>
      <c r="H224" s="68"/>
      <c r="I224" s="68"/>
      <c r="J224" s="68"/>
      <c r="K224" s="68"/>
      <c r="L224" s="68"/>
      <c r="M224" s="68"/>
      <c r="N224" s="68"/>
      <c r="O224" s="68"/>
      <c r="P224" s="68"/>
      <c r="Q224" s="68"/>
      <c r="R224" s="68"/>
      <c r="S224" s="68"/>
      <c r="T224" s="68"/>
      <c r="U224" s="68"/>
      <c r="V224" s="68"/>
      <c r="W224" s="68"/>
      <c r="X224" s="68"/>
      <c r="Y224" s="68"/>
      <c r="Z224" s="68"/>
    </row>
    <row r="225" ht="15.75" customHeight="1" spans="1:26">
      <c r="A225" s="77"/>
      <c r="B225" s="68"/>
      <c r="C225" s="78"/>
      <c r="D225" s="78"/>
      <c r="E225" s="79"/>
      <c r="F225" s="68"/>
      <c r="G225" s="68"/>
      <c r="H225" s="68"/>
      <c r="I225" s="68"/>
      <c r="J225" s="68"/>
      <c r="K225" s="68"/>
      <c r="L225" s="68"/>
      <c r="M225" s="68"/>
      <c r="N225" s="68"/>
      <c r="O225" s="68"/>
      <c r="P225" s="68"/>
      <c r="Q225" s="68"/>
      <c r="R225" s="68"/>
      <c r="S225" s="68"/>
      <c r="T225" s="68"/>
      <c r="U225" s="68"/>
      <c r="V225" s="68"/>
      <c r="W225" s="68"/>
      <c r="X225" s="68"/>
      <c r="Y225" s="68"/>
      <c r="Z225" s="68"/>
    </row>
    <row r="226" ht="15.75" customHeight="1" spans="1:26">
      <c r="A226" s="77"/>
      <c r="B226" s="68"/>
      <c r="C226" s="78"/>
      <c r="D226" s="78"/>
      <c r="E226" s="79"/>
      <c r="F226" s="68"/>
      <c r="G226" s="68"/>
      <c r="H226" s="68"/>
      <c r="I226" s="68"/>
      <c r="J226" s="68"/>
      <c r="K226" s="68"/>
      <c r="L226" s="68"/>
      <c r="M226" s="68"/>
      <c r="N226" s="68"/>
      <c r="O226" s="68"/>
      <c r="P226" s="68"/>
      <c r="Q226" s="68"/>
      <c r="R226" s="68"/>
      <c r="S226" s="68"/>
      <c r="T226" s="68"/>
      <c r="U226" s="68"/>
      <c r="V226" s="68"/>
      <c r="W226" s="68"/>
      <c r="X226" s="68"/>
      <c r="Y226" s="68"/>
      <c r="Z226" s="68"/>
    </row>
    <row r="227" ht="15.75" customHeight="1" spans="1:26">
      <c r="A227" s="77"/>
      <c r="B227" s="68"/>
      <c r="C227" s="78"/>
      <c r="D227" s="78"/>
      <c r="E227" s="79"/>
      <c r="F227" s="68"/>
      <c r="G227" s="68"/>
      <c r="H227" s="68"/>
      <c r="I227" s="68"/>
      <c r="J227" s="68"/>
      <c r="K227" s="68"/>
      <c r="L227" s="68"/>
      <c r="M227" s="68"/>
      <c r="N227" s="68"/>
      <c r="O227" s="68"/>
      <c r="P227" s="68"/>
      <c r="Q227" s="68"/>
      <c r="R227" s="68"/>
      <c r="S227" s="68"/>
      <c r="T227" s="68"/>
      <c r="U227" s="68"/>
      <c r="V227" s="68"/>
      <c r="W227" s="68"/>
      <c r="X227" s="68"/>
      <c r="Y227" s="68"/>
      <c r="Z227" s="68"/>
    </row>
    <row r="228" ht="15.75" customHeight="1" spans="1:26">
      <c r="A228" s="77"/>
      <c r="B228" s="68"/>
      <c r="C228" s="78"/>
      <c r="D228" s="78"/>
      <c r="E228" s="79"/>
      <c r="F228" s="68"/>
      <c r="G228" s="68"/>
      <c r="H228" s="68"/>
      <c r="I228" s="68"/>
      <c r="J228" s="68"/>
      <c r="K228" s="68"/>
      <c r="L228" s="68"/>
      <c r="M228" s="68"/>
      <c r="N228" s="68"/>
      <c r="O228" s="68"/>
      <c r="P228" s="68"/>
      <c r="Q228" s="68"/>
      <c r="R228" s="68"/>
      <c r="S228" s="68"/>
      <c r="T228" s="68"/>
      <c r="U228" s="68"/>
      <c r="V228" s="68"/>
      <c r="W228" s="68"/>
      <c r="X228" s="68"/>
      <c r="Y228" s="68"/>
      <c r="Z228" s="68"/>
    </row>
    <row r="229" ht="15.75" customHeight="1" spans="1:26">
      <c r="A229" s="77"/>
      <c r="B229" s="68"/>
      <c r="C229" s="78"/>
      <c r="D229" s="78"/>
      <c r="E229" s="79"/>
      <c r="F229" s="68"/>
      <c r="G229" s="68"/>
      <c r="H229" s="68"/>
      <c r="I229" s="68"/>
      <c r="J229" s="68"/>
      <c r="K229" s="68"/>
      <c r="L229" s="68"/>
      <c r="M229" s="68"/>
      <c r="N229" s="68"/>
      <c r="O229" s="68"/>
      <c r="P229" s="68"/>
      <c r="Q229" s="68"/>
      <c r="R229" s="68"/>
      <c r="S229" s="68"/>
      <c r="T229" s="68"/>
      <c r="U229" s="68"/>
      <c r="V229" s="68"/>
      <c r="W229" s="68"/>
      <c r="X229" s="68"/>
      <c r="Y229" s="68"/>
      <c r="Z229" s="68"/>
    </row>
    <row r="230" ht="15.75" customHeight="1" spans="1:26">
      <c r="A230" s="77"/>
      <c r="B230" s="68"/>
      <c r="C230" s="78"/>
      <c r="D230" s="78"/>
      <c r="E230" s="79"/>
      <c r="F230" s="68"/>
      <c r="G230" s="68"/>
      <c r="H230" s="68"/>
      <c r="I230" s="68"/>
      <c r="J230" s="68"/>
      <c r="K230" s="68"/>
      <c r="L230" s="68"/>
      <c r="M230" s="68"/>
      <c r="N230" s="68"/>
      <c r="O230" s="68"/>
      <c r="P230" s="68"/>
      <c r="Q230" s="68"/>
      <c r="R230" s="68"/>
      <c r="S230" s="68"/>
      <c r="T230" s="68"/>
      <c r="U230" s="68"/>
      <c r="V230" s="68"/>
      <c r="W230" s="68"/>
      <c r="X230" s="68"/>
      <c r="Y230" s="68"/>
      <c r="Z230" s="68"/>
    </row>
    <row r="231" ht="15.75" customHeight="1" spans="1:26">
      <c r="A231" s="77"/>
      <c r="B231" s="68"/>
      <c r="C231" s="78"/>
      <c r="D231" s="78"/>
      <c r="E231" s="79"/>
      <c r="F231" s="68"/>
      <c r="G231" s="68"/>
      <c r="H231" s="68"/>
      <c r="I231" s="68"/>
      <c r="J231" s="68"/>
      <c r="K231" s="68"/>
      <c r="L231" s="68"/>
      <c r="M231" s="68"/>
      <c r="N231" s="68"/>
      <c r="O231" s="68"/>
      <c r="P231" s="68"/>
      <c r="Q231" s="68"/>
      <c r="R231" s="68"/>
      <c r="S231" s="68"/>
      <c r="T231" s="68"/>
      <c r="U231" s="68"/>
      <c r="V231" s="68"/>
      <c r="W231" s="68"/>
      <c r="X231" s="68"/>
      <c r="Y231" s="68"/>
      <c r="Z231" s="68"/>
    </row>
    <row r="232" ht="15.75" customHeight="1" spans="1:26">
      <c r="A232" s="77"/>
      <c r="B232" s="68"/>
      <c r="C232" s="78"/>
      <c r="D232" s="78"/>
      <c r="E232" s="79"/>
      <c r="F232" s="68"/>
      <c r="G232" s="68"/>
      <c r="H232" s="68"/>
      <c r="I232" s="68"/>
      <c r="J232" s="68"/>
      <c r="K232" s="68"/>
      <c r="L232" s="68"/>
      <c r="M232" s="68"/>
      <c r="N232" s="68"/>
      <c r="O232" s="68"/>
      <c r="P232" s="68"/>
      <c r="Q232" s="68"/>
      <c r="R232" s="68"/>
      <c r="S232" s="68"/>
      <c r="T232" s="68"/>
      <c r="U232" s="68"/>
      <c r="V232" s="68"/>
      <c r="W232" s="68"/>
      <c r="X232" s="68"/>
      <c r="Y232" s="68"/>
      <c r="Z232" s="68"/>
    </row>
    <row r="233" ht="15.75" customHeight="1" spans="1:26">
      <c r="A233" s="77"/>
      <c r="B233" s="68"/>
      <c r="C233" s="78"/>
      <c r="D233" s="78"/>
      <c r="E233" s="79"/>
      <c r="F233" s="68"/>
      <c r="G233" s="68"/>
      <c r="H233" s="68"/>
      <c r="I233" s="68"/>
      <c r="J233" s="68"/>
      <c r="K233" s="68"/>
      <c r="L233" s="68"/>
      <c r="M233" s="68"/>
      <c r="N233" s="68"/>
      <c r="O233" s="68"/>
      <c r="P233" s="68"/>
      <c r="Q233" s="68"/>
      <c r="R233" s="68"/>
      <c r="S233" s="68"/>
      <c r="T233" s="68"/>
      <c r="U233" s="68"/>
      <c r="V233" s="68"/>
      <c r="W233" s="68"/>
      <c r="X233" s="68"/>
      <c r="Y233" s="68"/>
      <c r="Z233" s="68"/>
    </row>
    <row r="234" ht="15.75" customHeight="1" spans="1:26">
      <c r="A234" s="77"/>
      <c r="B234" s="68"/>
      <c r="C234" s="78"/>
      <c r="D234" s="78"/>
      <c r="E234" s="79"/>
      <c r="F234" s="68"/>
      <c r="G234" s="68"/>
      <c r="H234" s="68"/>
      <c r="I234" s="68"/>
      <c r="J234" s="68"/>
      <c r="K234" s="68"/>
      <c r="L234" s="68"/>
      <c r="M234" s="68"/>
      <c r="N234" s="68"/>
      <c r="O234" s="68"/>
      <c r="P234" s="68"/>
      <c r="Q234" s="68"/>
      <c r="R234" s="68"/>
      <c r="S234" s="68"/>
      <c r="T234" s="68"/>
      <c r="U234" s="68"/>
      <c r="V234" s="68"/>
      <c r="W234" s="68"/>
      <c r="X234" s="68"/>
      <c r="Y234" s="68"/>
      <c r="Z234" s="68"/>
    </row>
    <row r="235" ht="15.75" customHeight="1" spans="1:26">
      <c r="A235" s="77"/>
      <c r="B235" s="68"/>
      <c r="C235" s="78"/>
      <c r="D235" s="78"/>
      <c r="E235" s="79"/>
      <c r="F235" s="68"/>
      <c r="G235" s="68"/>
      <c r="H235" s="68"/>
      <c r="I235" s="68"/>
      <c r="J235" s="68"/>
      <c r="K235" s="68"/>
      <c r="L235" s="68"/>
      <c r="M235" s="68"/>
      <c r="N235" s="68"/>
      <c r="O235" s="68"/>
      <c r="P235" s="68"/>
      <c r="Q235" s="68"/>
      <c r="R235" s="68"/>
      <c r="S235" s="68"/>
      <c r="T235" s="68"/>
      <c r="U235" s="68"/>
      <c r="V235" s="68"/>
      <c r="W235" s="68"/>
      <c r="X235" s="68"/>
      <c r="Y235" s="68"/>
      <c r="Z235" s="68"/>
    </row>
    <row r="236" ht="15.75" customHeight="1" spans="1:26">
      <c r="A236" s="77"/>
      <c r="B236" s="68"/>
      <c r="C236" s="78"/>
      <c r="D236" s="78"/>
      <c r="E236" s="79"/>
      <c r="F236" s="68"/>
      <c r="G236" s="68"/>
      <c r="H236" s="68"/>
      <c r="I236" s="68"/>
      <c r="J236" s="68"/>
      <c r="K236" s="68"/>
      <c r="L236" s="68"/>
      <c r="M236" s="68"/>
      <c r="N236" s="68"/>
      <c r="O236" s="68"/>
      <c r="P236" s="68"/>
      <c r="Q236" s="68"/>
      <c r="R236" s="68"/>
      <c r="S236" s="68"/>
      <c r="T236" s="68"/>
      <c r="U236" s="68"/>
      <c r="V236" s="68"/>
      <c r="W236" s="68"/>
      <c r="X236" s="68"/>
      <c r="Y236" s="68"/>
      <c r="Z236" s="68"/>
    </row>
    <row r="237" ht="15.75" customHeight="1" spans="1:26">
      <c r="A237" s="77"/>
      <c r="B237" s="68"/>
      <c r="C237" s="78"/>
      <c r="D237" s="78"/>
      <c r="E237" s="79"/>
      <c r="F237" s="68"/>
      <c r="G237" s="68"/>
      <c r="H237" s="68"/>
      <c r="I237" s="68"/>
      <c r="J237" s="68"/>
      <c r="K237" s="68"/>
      <c r="L237" s="68"/>
      <c r="M237" s="68"/>
      <c r="N237" s="68"/>
      <c r="O237" s="68"/>
      <c r="P237" s="68"/>
      <c r="Q237" s="68"/>
      <c r="R237" s="68"/>
      <c r="S237" s="68"/>
      <c r="T237" s="68"/>
      <c r="U237" s="68"/>
      <c r="V237" s="68"/>
      <c r="W237" s="68"/>
      <c r="X237" s="68"/>
      <c r="Y237" s="68"/>
      <c r="Z237" s="68"/>
    </row>
    <row r="238" ht="15.75" customHeight="1" spans="1:26">
      <c r="A238" s="77"/>
      <c r="B238" s="68"/>
      <c r="C238" s="78"/>
      <c r="D238" s="78"/>
      <c r="E238" s="79"/>
      <c r="F238" s="68"/>
      <c r="G238" s="68"/>
      <c r="H238" s="68"/>
      <c r="I238" s="68"/>
      <c r="J238" s="68"/>
      <c r="K238" s="68"/>
      <c r="L238" s="68"/>
      <c r="M238" s="68"/>
      <c r="N238" s="68"/>
      <c r="O238" s="68"/>
      <c r="P238" s="68"/>
      <c r="Q238" s="68"/>
      <c r="R238" s="68"/>
      <c r="S238" s="68"/>
      <c r="T238" s="68"/>
      <c r="U238" s="68"/>
      <c r="V238" s="68"/>
      <c r="W238" s="68"/>
      <c r="X238" s="68"/>
      <c r="Y238" s="68"/>
      <c r="Z238" s="68"/>
    </row>
    <row r="239" ht="15.75" customHeight="1" spans="1:26">
      <c r="A239" s="77"/>
      <c r="B239" s="68"/>
      <c r="C239" s="78"/>
      <c r="D239" s="78"/>
      <c r="E239" s="79"/>
      <c r="F239" s="68"/>
      <c r="G239" s="68"/>
      <c r="H239" s="68"/>
      <c r="I239" s="68"/>
      <c r="J239" s="68"/>
      <c r="K239" s="68"/>
      <c r="L239" s="68"/>
      <c r="M239" s="68"/>
      <c r="N239" s="68"/>
      <c r="O239" s="68"/>
      <c r="P239" s="68"/>
      <c r="Q239" s="68"/>
      <c r="R239" s="68"/>
      <c r="S239" s="68"/>
      <c r="T239" s="68"/>
      <c r="U239" s="68"/>
      <c r="V239" s="68"/>
      <c r="W239" s="68"/>
      <c r="X239" s="68"/>
      <c r="Y239" s="68"/>
      <c r="Z239" s="68"/>
    </row>
    <row r="240" ht="15.75" customHeight="1" spans="1:26">
      <c r="A240" s="77"/>
      <c r="B240" s="68"/>
      <c r="C240" s="78"/>
      <c r="D240" s="78"/>
      <c r="E240" s="79"/>
      <c r="F240" s="68"/>
      <c r="G240" s="68"/>
      <c r="H240" s="68"/>
      <c r="I240" s="68"/>
      <c r="J240" s="68"/>
      <c r="K240" s="68"/>
      <c r="L240" s="68"/>
      <c r="M240" s="68"/>
      <c r="N240" s="68"/>
      <c r="O240" s="68"/>
      <c r="P240" s="68"/>
      <c r="Q240" s="68"/>
      <c r="R240" s="68"/>
      <c r="S240" s="68"/>
      <c r="T240" s="68"/>
      <c r="U240" s="68"/>
      <c r="V240" s="68"/>
      <c r="W240" s="68"/>
      <c r="X240" s="68"/>
      <c r="Y240" s="68"/>
      <c r="Z240" s="68"/>
    </row>
    <row r="241" ht="15.75" customHeight="1" spans="1:26">
      <c r="A241" s="77"/>
      <c r="B241" s="68"/>
      <c r="C241" s="78"/>
      <c r="D241" s="78"/>
      <c r="E241" s="79"/>
      <c r="F241" s="68"/>
      <c r="G241" s="68"/>
      <c r="H241" s="68"/>
      <c r="I241" s="68"/>
      <c r="J241" s="68"/>
      <c r="K241" s="68"/>
      <c r="L241" s="68"/>
      <c r="M241" s="68"/>
      <c r="N241" s="68"/>
      <c r="O241" s="68"/>
      <c r="P241" s="68"/>
      <c r="Q241" s="68"/>
      <c r="R241" s="68"/>
      <c r="S241" s="68"/>
      <c r="T241" s="68"/>
      <c r="U241" s="68"/>
      <c r="V241" s="68"/>
      <c r="W241" s="68"/>
      <c r="X241" s="68"/>
      <c r="Y241" s="68"/>
      <c r="Z241" s="68"/>
    </row>
    <row r="242" ht="15.75" customHeight="1" spans="1:26">
      <c r="A242" s="77"/>
      <c r="B242" s="68"/>
      <c r="C242" s="78"/>
      <c r="D242" s="78"/>
      <c r="E242" s="79"/>
      <c r="F242" s="68"/>
      <c r="G242" s="68"/>
      <c r="H242" s="68"/>
      <c r="I242" s="68"/>
      <c r="J242" s="68"/>
      <c r="K242" s="68"/>
      <c r="L242" s="68"/>
      <c r="M242" s="68"/>
      <c r="N242" s="68"/>
      <c r="O242" s="68"/>
      <c r="P242" s="68"/>
      <c r="Q242" s="68"/>
      <c r="R242" s="68"/>
      <c r="S242" s="68"/>
      <c r="T242" s="68"/>
      <c r="U242" s="68"/>
      <c r="V242" s="68"/>
      <c r="W242" s="68"/>
      <c r="X242" s="68"/>
      <c r="Y242" s="68"/>
      <c r="Z242" s="68"/>
    </row>
    <row r="243" ht="15.75" customHeight="1" spans="1:26">
      <c r="A243" s="77"/>
      <c r="B243" s="68"/>
      <c r="C243" s="78"/>
      <c r="D243" s="78"/>
      <c r="E243" s="79"/>
      <c r="F243" s="68"/>
      <c r="G243" s="68"/>
      <c r="H243" s="68"/>
      <c r="I243" s="68"/>
      <c r="J243" s="68"/>
      <c r="K243" s="68"/>
      <c r="L243" s="68"/>
      <c r="M243" s="68"/>
      <c r="N243" s="68"/>
      <c r="O243" s="68"/>
      <c r="P243" s="68"/>
      <c r="Q243" s="68"/>
      <c r="R243" s="68"/>
      <c r="S243" s="68"/>
      <c r="T243" s="68"/>
      <c r="U243" s="68"/>
      <c r="V243" s="68"/>
      <c r="W243" s="68"/>
      <c r="X243" s="68"/>
      <c r="Y243" s="68"/>
      <c r="Z243" s="68"/>
    </row>
    <row r="244" ht="15.75" customHeight="1" spans="1:26">
      <c r="A244" s="77"/>
      <c r="B244" s="68"/>
      <c r="C244" s="78"/>
      <c r="D244" s="78"/>
      <c r="E244" s="79"/>
      <c r="F244" s="68"/>
      <c r="G244" s="68"/>
      <c r="H244" s="68"/>
      <c r="I244" s="68"/>
      <c r="J244" s="68"/>
      <c r="K244" s="68"/>
      <c r="L244" s="68"/>
      <c r="M244" s="68"/>
      <c r="N244" s="68"/>
      <c r="O244" s="68"/>
      <c r="P244" s="68"/>
      <c r="Q244" s="68"/>
      <c r="R244" s="68"/>
      <c r="S244" s="68"/>
      <c r="T244" s="68"/>
      <c r="U244" s="68"/>
      <c r="V244" s="68"/>
      <c r="W244" s="68"/>
      <c r="X244" s="68"/>
      <c r="Y244" s="68"/>
      <c r="Z244" s="68"/>
    </row>
    <row r="245" ht="15.75" customHeight="1" spans="1:26">
      <c r="A245" s="77"/>
      <c r="B245" s="68"/>
      <c r="C245" s="78"/>
      <c r="D245" s="78"/>
      <c r="E245" s="79"/>
      <c r="F245" s="68"/>
      <c r="G245" s="68"/>
      <c r="H245" s="68"/>
      <c r="I245" s="68"/>
      <c r="J245" s="68"/>
      <c r="K245" s="68"/>
      <c r="L245" s="68"/>
      <c r="M245" s="68"/>
      <c r="N245" s="68"/>
      <c r="O245" s="68"/>
      <c r="P245" s="68"/>
      <c r="Q245" s="68"/>
      <c r="R245" s="68"/>
      <c r="S245" s="68"/>
      <c r="T245" s="68"/>
      <c r="U245" s="68"/>
      <c r="V245" s="68"/>
      <c r="W245" s="68"/>
      <c r="X245" s="68"/>
      <c r="Y245" s="68"/>
      <c r="Z245" s="68"/>
    </row>
    <row r="246" ht="15.75" customHeight="1" spans="1:26">
      <c r="A246" s="77"/>
      <c r="B246" s="68"/>
      <c r="C246" s="78"/>
      <c r="D246" s="78"/>
      <c r="E246" s="79"/>
      <c r="F246" s="68"/>
      <c r="G246" s="68"/>
      <c r="H246" s="68"/>
      <c r="I246" s="68"/>
      <c r="J246" s="68"/>
      <c r="K246" s="68"/>
      <c r="L246" s="68"/>
      <c r="M246" s="68"/>
      <c r="N246" s="68"/>
      <c r="O246" s="68"/>
      <c r="P246" s="68"/>
      <c r="Q246" s="68"/>
      <c r="R246" s="68"/>
      <c r="S246" s="68"/>
      <c r="T246" s="68"/>
      <c r="U246" s="68"/>
      <c r="V246" s="68"/>
      <c r="W246" s="68"/>
      <c r="X246" s="68"/>
      <c r="Y246" s="68"/>
      <c r="Z246" s="68"/>
    </row>
    <row r="247" ht="15.75" customHeight="1" spans="1:26">
      <c r="A247" s="77"/>
      <c r="B247" s="68"/>
      <c r="C247" s="78"/>
      <c r="D247" s="78"/>
      <c r="E247" s="79"/>
      <c r="F247" s="68"/>
      <c r="G247" s="68"/>
      <c r="H247" s="68"/>
      <c r="I247" s="68"/>
      <c r="J247" s="68"/>
      <c r="K247" s="68"/>
      <c r="L247" s="68"/>
      <c r="M247" s="68"/>
      <c r="N247" s="68"/>
      <c r="O247" s="68"/>
      <c r="P247" s="68"/>
      <c r="Q247" s="68"/>
      <c r="R247" s="68"/>
      <c r="S247" s="68"/>
      <c r="T247" s="68"/>
      <c r="U247" s="68"/>
      <c r="V247" s="68"/>
      <c r="W247" s="68"/>
      <c r="X247" s="68"/>
      <c r="Y247" s="68"/>
      <c r="Z247" s="68"/>
    </row>
    <row r="248" ht="15.75" customHeight="1" spans="1:26">
      <c r="A248" s="77"/>
      <c r="B248" s="68"/>
      <c r="C248" s="78"/>
      <c r="D248" s="78"/>
      <c r="E248" s="79"/>
      <c r="F248" s="68"/>
      <c r="G248" s="68"/>
      <c r="H248" s="68"/>
      <c r="I248" s="68"/>
      <c r="J248" s="68"/>
      <c r="K248" s="68"/>
      <c r="L248" s="68"/>
      <c r="M248" s="68"/>
      <c r="N248" s="68"/>
      <c r="O248" s="68"/>
      <c r="P248" s="68"/>
      <c r="Q248" s="68"/>
      <c r="R248" s="68"/>
      <c r="S248" s="68"/>
      <c r="T248" s="68"/>
      <c r="U248" s="68"/>
      <c r="V248" s="68"/>
      <c r="W248" s="68"/>
      <c r="X248" s="68"/>
      <c r="Y248" s="68"/>
      <c r="Z248" s="68"/>
    </row>
    <row r="249" ht="15.75" customHeight="1" spans="1:26">
      <c r="A249" s="77"/>
      <c r="B249" s="68"/>
      <c r="C249" s="78"/>
      <c r="D249" s="78"/>
      <c r="E249" s="79"/>
      <c r="F249" s="68"/>
      <c r="G249" s="68"/>
      <c r="H249" s="68"/>
      <c r="I249" s="68"/>
      <c r="J249" s="68"/>
      <c r="K249" s="68"/>
      <c r="L249" s="68"/>
      <c r="M249" s="68"/>
      <c r="N249" s="68"/>
      <c r="O249" s="68"/>
      <c r="P249" s="68"/>
      <c r="Q249" s="68"/>
      <c r="R249" s="68"/>
      <c r="S249" s="68"/>
      <c r="T249" s="68"/>
      <c r="U249" s="68"/>
      <c r="V249" s="68"/>
      <c r="W249" s="68"/>
      <c r="X249" s="68"/>
      <c r="Y249" s="68"/>
      <c r="Z249" s="68"/>
    </row>
    <row r="250" ht="15.75" customHeight="1" spans="1:26">
      <c r="A250" s="77"/>
      <c r="B250" s="68"/>
      <c r="C250" s="78"/>
      <c r="D250" s="78"/>
      <c r="E250" s="79"/>
      <c r="F250" s="68"/>
      <c r="G250" s="68"/>
      <c r="H250" s="68"/>
      <c r="I250" s="68"/>
      <c r="J250" s="68"/>
      <c r="K250" s="68"/>
      <c r="L250" s="68"/>
      <c r="M250" s="68"/>
      <c r="N250" s="68"/>
      <c r="O250" s="68"/>
      <c r="P250" s="68"/>
      <c r="Q250" s="68"/>
      <c r="R250" s="68"/>
      <c r="S250" s="68"/>
      <c r="T250" s="68"/>
      <c r="U250" s="68"/>
      <c r="V250" s="68"/>
      <c r="W250" s="68"/>
      <c r="X250" s="68"/>
      <c r="Y250" s="68"/>
      <c r="Z250" s="68"/>
    </row>
    <row r="251" ht="15.75" customHeight="1" spans="1:26">
      <c r="A251" s="77"/>
      <c r="B251" s="68"/>
      <c r="C251" s="78"/>
      <c r="D251" s="78"/>
      <c r="E251" s="79"/>
      <c r="F251" s="68"/>
      <c r="G251" s="68"/>
      <c r="H251" s="68"/>
      <c r="I251" s="68"/>
      <c r="J251" s="68"/>
      <c r="K251" s="68"/>
      <c r="L251" s="68"/>
      <c r="M251" s="68"/>
      <c r="N251" s="68"/>
      <c r="O251" s="68"/>
      <c r="P251" s="68"/>
      <c r="Q251" s="68"/>
      <c r="R251" s="68"/>
      <c r="S251" s="68"/>
      <c r="T251" s="68"/>
      <c r="U251" s="68"/>
      <c r="V251" s="68"/>
      <c r="W251" s="68"/>
      <c r="X251" s="68"/>
      <c r="Y251" s="68"/>
      <c r="Z251" s="68"/>
    </row>
    <row r="252" ht="15.75" customHeight="1" spans="1:26">
      <c r="A252" s="77"/>
      <c r="B252" s="68"/>
      <c r="C252" s="78"/>
      <c r="D252" s="78"/>
      <c r="E252" s="79"/>
      <c r="F252" s="68"/>
      <c r="G252" s="68"/>
      <c r="H252" s="68"/>
      <c r="I252" s="68"/>
      <c r="J252" s="68"/>
      <c r="K252" s="68"/>
      <c r="L252" s="68"/>
      <c r="M252" s="68"/>
      <c r="N252" s="68"/>
      <c r="O252" s="68"/>
      <c r="P252" s="68"/>
      <c r="Q252" s="68"/>
      <c r="R252" s="68"/>
      <c r="S252" s="68"/>
      <c r="T252" s="68"/>
      <c r="U252" s="68"/>
      <c r="V252" s="68"/>
      <c r="W252" s="68"/>
      <c r="X252" s="68"/>
      <c r="Y252" s="68"/>
      <c r="Z252" s="68"/>
    </row>
    <row r="253" ht="15.75" customHeight="1" spans="1:26">
      <c r="A253" s="77"/>
      <c r="B253" s="68"/>
      <c r="C253" s="78"/>
      <c r="D253" s="78"/>
      <c r="E253" s="79"/>
      <c r="F253" s="68"/>
      <c r="G253" s="68"/>
      <c r="H253" s="68"/>
      <c r="I253" s="68"/>
      <c r="J253" s="68"/>
      <c r="K253" s="68"/>
      <c r="L253" s="68"/>
      <c r="M253" s="68"/>
      <c r="N253" s="68"/>
      <c r="O253" s="68"/>
      <c r="P253" s="68"/>
      <c r="Q253" s="68"/>
      <c r="R253" s="68"/>
      <c r="S253" s="68"/>
      <c r="T253" s="68"/>
      <c r="U253" s="68"/>
      <c r="V253" s="68"/>
      <c r="W253" s="68"/>
      <c r="X253" s="68"/>
      <c r="Y253" s="68"/>
      <c r="Z253" s="68"/>
    </row>
    <row r="254" ht="15.75" customHeight="1" spans="1:26">
      <c r="A254" s="77"/>
      <c r="B254" s="68"/>
      <c r="C254" s="78"/>
      <c r="D254" s="78"/>
      <c r="E254" s="79"/>
      <c r="F254" s="68"/>
      <c r="G254" s="68"/>
      <c r="H254" s="68"/>
      <c r="I254" s="68"/>
      <c r="J254" s="68"/>
      <c r="K254" s="68"/>
      <c r="L254" s="68"/>
      <c r="M254" s="68"/>
      <c r="N254" s="68"/>
      <c r="O254" s="68"/>
      <c r="P254" s="68"/>
      <c r="Q254" s="68"/>
      <c r="R254" s="68"/>
      <c r="S254" s="68"/>
      <c r="T254" s="68"/>
      <c r="U254" s="68"/>
      <c r="V254" s="68"/>
      <c r="W254" s="68"/>
      <c r="X254" s="68"/>
      <c r="Y254" s="68"/>
      <c r="Z254" s="68"/>
    </row>
    <row r="255" ht="15.75" customHeight="1" spans="1:26">
      <c r="A255" s="77"/>
      <c r="B255" s="68"/>
      <c r="C255" s="78"/>
      <c r="D255" s="78"/>
      <c r="E255" s="79"/>
      <c r="F255" s="68"/>
      <c r="G255" s="68"/>
      <c r="H255" s="68"/>
      <c r="I255" s="68"/>
      <c r="J255" s="68"/>
      <c r="K255" s="68"/>
      <c r="L255" s="68"/>
      <c r="M255" s="68"/>
      <c r="N255" s="68"/>
      <c r="O255" s="68"/>
      <c r="P255" s="68"/>
      <c r="Q255" s="68"/>
      <c r="R255" s="68"/>
      <c r="S255" s="68"/>
      <c r="T255" s="68"/>
      <c r="U255" s="68"/>
      <c r="V255" s="68"/>
      <c r="W255" s="68"/>
      <c r="X255" s="68"/>
      <c r="Y255" s="68"/>
      <c r="Z255" s="68"/>
    </row>
    <row r="256" ht="15.75" customHeight="1" spans="1:26">
      <c r="A256" s="77"/>
      <c r="B256" s="68"/>
      <c r="C256" s="78"/>
      <c r="D256" s="78"/>
      <c r="E256" s="79"/>
      <c r="F256" s="68"/>
      <c r="G256" s="68"/>
      <c r="H256" s="68"/>
      <c r="I256" s="68"/>
      <c r="J256" s="68"/>
      <c r="K256" s="68"/>
      <c r="L256" s="68"/>
      <c r="M256" s="68"/>
      <c r="N256" s="68"/>
      <c r="O256" s="68"/>
      <c r="P256" s="68"/>
      <c r="Q256" s="68"/>
      <c r="R256" s="68"/>
      <c r="S256" s="68"/>
      <c r="T256" s="68"/>
      <c r="U256" s="68"/>
      <c r="V256" s="68"/>
      <c r="W256" s="68"/>
      <c r="X256" s="68"/>
      <c r="Y256" s="68"/>
      <c r="Z256" s="68"/>
    </row>
    <row r="257" ht="15.75" customHeight="1" spans="1:26">
      <c r="A257" s="77"/>
      <c r="B257" s="68"/>
      <c r="C257" s="78"/>
      <c r="D257" s="78"/>
      <c r="E257" s="79"/>
      <c r="F257" s="68"/>
      <c r="G257" s="68"/>
      <c r="H257" s="68"/>
      <c r="I257" s="68"/>
      <c r="J257" s="68"/>
      <c r="K257" s="68"/>
      <c r="L257" s="68"/>
      <c r="M257" s="68"/>
      <c r="N257" s="68"/>
      <c r="O257" s="68"/>
      <c r="P257" s="68"/>
      <c r="Q257" s="68"/>
      <c r="R257" s="68"/>
      <c r="S257" s="68"/>
      <c r="T257" s="68"/>
      <c r="U257" s="68"/>
      <c r="V257" s="68"/>
      <c r="W257" s="68"/>
      <c r="X257" s="68"/>
      <c r="Y257" s="68"/>
      <c r="Z257" s="68"/>
    </row>
    <row r="258" ht="15.75" customHeight="1" spans="1:26">
      <c r="A258" s="77"/>
      <c r="B258" s="68"/>
      <c r="C258" s="78"/>
      <c r="D258" s="78"/>
      <c r="E258" s="79"/>
      <c r="F258" s="68"/>
      <c r="G258" s="68"/>
      <c r="H258" s="68"/>
      <c r="I258" s="68"/>
      <c r="J258" s="68"/>
      <c r="K258" s="68"/>
      <c r="L258" s="68"/>
      <c r="M258" s="68"/>
      <c r="N258" s="68"/>
      <c r="O258" s="68"/>
      <c r="P258" s="68"/>
      <c r="Q258" s="68"/>
      <c r="R258" s="68"/>
      <c r="S258" s="68"/>
      <c r="T258" s="68"/>
      <c r="U258" s="68"/>
      <c r="V258" s="68"/>
      <c r="W258" s="68"/>
      <c r="X258" s="68"/>
      <c r="Y258" s="68"/>
      <c r="Z258" s="68"/>
    </row>
    <row r="259" ht="15.75" customHeight="1" spans="1:26">
      <c r="A259" s="77"/>
      <c r="B259" s="68"/>
      <c r="C259" s="78"/>
      <c r="D259" s="78"/>
      <c r="E259" s="79"/>
      <c r="F259" s="68"/>
      <c r="G259" s="68"/>
      <c r="H259" s="68"/>
      <c r="I259" s="68"/>
      <c r="J259" s="68"/>
      <c r="K259" s="68"/>
      <c r="L259" s="68"/>
      <c r="M259" s="68"/>
      <c r="N259" s="68"/>
      <c r="O259" s="68"/>
      <c r="P259" s="68"/>
      <c r="Q259" s="68"/>
      <c r="R259" s="68"/>
      <c r="S259" s="68"/>
      <c r="T259" s="68"/>
      <c r="U259" s="68"/>
      <c r="V259" s="68"/>
      <c r="W259" s="68"/>
      <c r="X259" s="68"/>
      <c r="Y259" s="68"/>
      <c r="Z259" s="68"/>
    </row>
    <row r="260" ht="15.75" customHeight="1" spans="1:26">
      <c r="A260" s="77"/>
      <c r="B260" s="68"/>
      <c r="C260" s="78"/>
      <c r="D260" s="78"/>
      <c r="E260" s="79"/>
      <c r="F260" s="68"/>
      <c r="G260" s="68"/>
      <c r="H260" s="68"/>
      <c r="I260" s="68"/>
      <c r="J260" s="68"/>
      <c r="K260" s="68"/>
      <c r="L260" s="68"/>
      <c r="M260" s="68"/>
      <c r="N260" s="68"/>
      <c r="O260" s="68"/>
      <c r="P260" s="68"/>
      <c r="Q260" s="68"/>
      <c r="R260" s="68"/>
      <c r="S260" s="68"/>
      <c r="T260" s="68"/>
      <c r="U260" s="68"/>
      <c r="V260" s="68"/>
      <c r="W260" s="68"/>
      <c r="X260" s="68"/>
      <c r="Y260" s="68"/>
      <c r="Z260" s="68"/>
    </row>
    <row r="261" ht="15.75" customHeight="1" spans="1:26">
      <c r="A261" s="77"/>
      <c r="B261" s="68"/>
      <c r="C261" s="78"/>
      <c r="D261" s="78"/>
      <c r="E261" s="79"/>
      <c r="F261" s="68"/>
      <c r="G261" s="68"/>
      <c r="H261" s="68"/>
      <c r="I261" s="68"/>
      <c r="J261" s="68"/>
      <c r="K261" s="68"/>
      <c r="L261" s="68"/>
      <c r="M261" s="68"/>
      <c r="N261" s="68"/>
      <c r="O261" s="68"/>
      <c r="P261" s="68"/>
      <c r="Q261" s="68"/>
      <c r="R261" s="68"/>
      <c r="S261" s="68"/>
      <c r="T261" s="68"/>
      <c r="U261" s="68"/>
      <c r="V261" s="68"/>
      <c r="W261" s="68"/>
      <c r="X261" s="68"/>
      <c r="Y261" s="68"/>
      <c r="Z261" s="68"/>
    </row>
    <row r="262" ht="15.75" customHeight="1" spans="1:26">
      <c r="A262" s="77"/>
      <c r="B262" s="68"/>
      <c r="C262" s="78"/>
      <c r="D262" s="78"/>
      <c r="E262" s="79"/>
      <c r="F262" s="68"/>
      <c r="G262" s="68"/>
      <c r="H262" s="68"/>
      <c r="I262" s="68"/>
      <c r="J262" s="68"/>
      <c r="K262" s="68"/>
      <c r="L262" s="68"/>
      <c r="M262" s="68"/>
      <c r="N262" s="68"/>
      <c r="O262" s="68"/>
      <c r="P262" s="68"/>
      <c r="Q262" s="68"/>
      <c r="R262" s="68"/>
      <c r="S262" s="68"/>
      <c r="T262" s="68"/>
      <c r="U262" s="68"/>
      <c r="V262" s="68"/>
      <c r="W262" s="68"/>
      <c r="X262" s="68"/>
      <c r="Y262" s="68"/>
      <c r="Z262" s="68"/>
    </row>
    <row r="263" ht="15.75" customHeight="1" spans="1:26">
      <c r="A263" s="77"/>
      <c r="B263" s="68"/>
      <c r="C263" s="78"/>
      <c r="D263" s="78"/>
      <c r="E263" s="79"/>
      <c r="F263" s="68"/>
      <c r="G263" s="68"/>
      <c r="H263" s="68"/>
      <c r="I263" s="68"/>
      <c r="J263" s="68"/>
      <c r="K263" s="68"/>
      <c r="L263" s="68"/>
      <c r="M263" s="68"/>
      <c r="N263" s="68"/>
      <c r="O263" s="68"/>
      <c r="P263" s="68"/>
      <c r="Q263" s="68"/>
      <c r="R263" s="68"/>
      <c r="S263" s="68"/>
      <c r="T263" s="68"/>
      <c r="U263" s="68"/>
      <c r="V263" s="68"/>
      <c r="W263" s="68"/>
      <c r="X263" s="68"/>
      <c r="Y263" s="68"/>
      <c r="Z263" s="68"/>
    </row>
    <row r="264" ht="15.75" customHeight="1" spans="1:26">
      <c r="A264" s="77"/>
      <c r="B264" s="68"/>
      <c r="C264" s="78"/>
      <c r="D264" s="78"/>
      <c r="E264" s="79"/>
      <c r="F264" s="68"/>
      <c r="G264" s="68"/>
      <c r="H264" s="68"/>
      <c r="I264" s="68"/>
      <c r="J264" s="68"/>
      <c r="K264" s="68"/>
      <c r="L264" s="68"/>
      <c r="M264" s="68"/>
      <c r="N264" s="68"/>
      <c r="O264" s="68"/>
      <c r="P264" s="68"/>
      <c r="Q264" s="68"/>
      <c r="R264" s="68"/>
      <c r="S264" s="68"/>
      <c r="T264" s="68"/>
      <c r="U264" s="68"/>
      <c r="V264" s="68"/>
      <c r="W264" s="68"/>
      <c r="X264" s="68"/>
      <c r="Y264" s="68"/>
      <c r="Z264" s="68"/>
    </row>
    <row r="265" ht="15.75" customHeight="1" spans="1:26">
      <c r="A265" s="77"/>
      <c r="B265" s="68"/>
      <c r="C265" s="78"/>
      <c r="D265" s="78"/>
      <c r="E265" s="79"/>
      <c r="F265" s="68"/>
      <c r="G265" s="68"/>
      <c r="H265" s="68"/>
      <c r="I265" s="68"/>
      <c r="J265" s="68"/>
      <c r="K265" s="68"/>
      <c r="L265" s="68"/>
      <c r="M265" s="68"/>
      <c r="N265" s="68"/>
      <c r="O265" s="68"/>
      <c r="P265" s="68"/>
      <c r="Q265" s="68"/>
      <c r="R265" s="68"/>
      <c r="S265" s="68"/>
      <c r="T265" s="68"/>
      <c r="U265" s="68"/>
      <c r="V265" s="68"/>
      <c r="W265" s="68"/>
      <c r="X265" s="68"/>
      <c r="Y265" s="68"/>
      <c r="Z265" s="68"/>
    </row>
    <row r="266" ht="15.75" customHeight="1" spans="1:26">
      <c r="A266" s="77"/>
      <c r="B266" s="68"/>
      <c r="C266" s="78"/>
      <c r="D266" s="78"/>
      <c r="E266" s="79"/>
      <c r="F266" s="68"/>
      <c r="G266" s="68"/>
      <c r="H266" s="68"/>
      <c r="I266" s="68"/>
      <c r="J266" s="68"/>
      <c r="K266" s="68"/>
      <c r="L266" s="68"/>
      <c r="M266" s="68"/>
      <c r="N266" s="68"/>
      <c r="O266" s="68"/>
      <c r="P266" s="68"/>
      <c r="Q266" s="68"/>
      <c r="R266" s="68"/>
      <c r="S266" s="68"/>
      <c r="T266" s="68"/>
      <c r="U266" s="68"/>
      <c r="V266" s="68"/>
      <c r="W266" s="68"/>
      <c r="X266" s="68"/>
      <c r="Y266" s="68"/>
      <c r="Z266" s="68"/>
    </row>
    <row r="267" ht="15.75" customHeight="1" spans="1:26">
      <c r="A267" s="77"/>
      <c r="B267" s="68"/>
      <c r="C267" s="78"/>
      <c r="D267" s="78"/>
      <c r="E267" s="79"/>
      <c r="F267" s="68"/>
      <c r="G267" s="68"/>
      <c r="H267" s="68"/>
      <c r="I267" s="68"/>
      <c r="J267" s="68"/>
      <c r="K267" s="68"/>
      <c r="L267" s="68"/>
      <c r="M267" s="68"/>
      <c r="N267" s="68"/>
      <c r="O267" s="68"/>
      <c r="P267" s="68"/>
      <c r="Q267" s="68"/>
      <c r="R267" s="68"/>
      <c r="S267" s="68"/>
      <c r="T267" s="68"/>
      <c r="U267" s="68"/>
      <c r="V267" s="68"/>
      <c r="W267" s="68"/>
      <c r="X267" s="68"/>
      <c r="Y267" s="68"/>
      <c r="Z267" s="68"/>
    </row>
    <row r="268" ht="15.75" customHeight="1" spans="1:26">
      <c r="A268" s="77"/>
      <c r="B268" s="68"/>
      <c r="C268" s="78"/>
      <c r="D268" s="78"/>
      <c r="E268" s="79"/>
      <c r="F268" s="68"/>
      <c r="G268" s="68"/>
      <c r="H268" s="68"/>
      <c r="I268" s="68"/>
      <c r="J268" s="68"/>
      <c r="K268" s="68"/>
      <c r="L268" s="68"/>
      <c r="M268" s="68"/>
      <c r="N268" s="68"/>
      <c r="O268" s="68"/>
      <c r="P268" s="68"/>
      <c r="Q268" s="68"/>
      <c r="R268" s="68"/>
      <c r="S268" s="68"/>
      <c r="T268" s="68"/>
      <c r="U268" s="68"/>
      <c r="V268" s="68"/>
      <c r="W268" s="68"/>
      <c r="X268" s="68"/>
      <c r="Y268" s="68"/>
      <c r="Z268" s="68"/>
    </row>
    <row r="269" ht="15.75" customHeight="1" spans="1:26">
      <c r="A269" s="77"/>
      <c r="B269" s="68"/>
      <c r="C269" s="78"/>
      <c r="D269" s="78"/>
      <c r="E269" s="79"/>
      <c r="F269" s="68"/>
      <c r="G269" s="68"/>
      <c r="H269" s="68"/>
      <c r="I269" s="68"/>
      <c r="J269" s="68"/>
      <c r="K269" s="68"/>
      <c r="L269" s="68"/>
      <c r="M269" s="68"/>
      <c r="N269" s="68"/>
      <c r="O269" s="68"/>
      <c r="P269" s="68"/>
      <c r="Q269" s="68"/>
      <c r="R269" s="68"/>
      <c r="S269" s="68"/>
      <c r="T269" s="68"/>
      <c r="U269" s="68"/>
      <c r="V269" s="68"/>
      <c r="W269" s="68"/>
      <c r="X269" s="68"/>
      <c r="Y269" s="68"/>
      <c r="Z269" s="68"/>
    </row>
    <row r="270" ht="15.75" customHeight="1" spans="1:26">
      <c r="A270" s="77"/>
      <c r="B270" s="68"/>
      <c r="C270" s="78"/>
      <c r="D270" s="78"/>
      <c r="E270" s="79"/>
      <c r="F270" s="68"/>
      <c r="G270" s="68"/>
      <c r="H270" s="68"/>
      <c r="I270" s="68"/>
      <c r="J270" s="68"/>
      <c r="K270" s="68"/>
      <c r="L270" s="68"/>
      <c r="M270" s="68"/>
      <c r="N270" s="68"/>
      <c r="O270" s="68"/>
      <c r="P270" s="68"/>
      <c r="Q270" s="68"/>
      <c r="R270" s="68"/>
      <c r="S270" s="68"/>
      <c r="T270" s="68"/>
      <c r="U270" s="68"/>
      <c r="V270" s="68"/>
      <c r="W270" s="68"/>
      <c r="X270" s="68"/>
      <c r="Y270" s="68"/>
      <c r="Z270" s="68"/>
    </row>
    <row r="271" ht="15.75" customHeight="1" spans="1:26">
      <c r="A271" s="77"/>
      <c r="B271" s="68"/>
      <c r="C271" s="78"/>
      <c r="D271" s="78"/>
      <c r="E271" s="79"/>
      <c r="F271" s="68"/>
      <c r="G271" s="68"/>
      <c r="H271" s="68"/>
      <c r="I271" s="68"/>
      <c r="J271" s="68"/>
      <c r="K271" s="68"/>
      <c r="L271" s="68"/>
      <c r="M271" s="68"/>
      <c r="N271" s="68"/>
      <c r="O271" s="68"/>
      <c r="P271" s="68"/>
      <c r="Q271" s="68"/>
      <c r="R271" s="68"/>
      <c r="S271" s="68"/>
      <c r="T271" s="68"/>
      <c r="U271" s="68"/>
      <c r="V271" s="68"/>
      <c r="W271" s="68"/>
      <c r="X271" s="68"/>
      <c r="Y271" s="68"/>
      <c r="Z271" s="68"/>
    </row>
    <row r="272" ht="15.75" customHeight="1" spans="1:26">
      <c r="A272" s="77"/>
      <c r="B272" s="68"/>
      <c r="C272" s="78"/>
      <c r="D272" s="78"/>
      <c r="E272" s="79"/>
      <c r="F272" s="68"/>
      <c r="G272" s="68"/>
      <c r="H272" s="68"/>
      <c r="I272" s="68"/>
      <c r="J272" s="68"/>
      <c r="K272" s="68"/>
      <c r="L272" s="68"/>
      <c r="M272" s="68"/>
      <c r="N272" s="68"/>
      <c r="O272" s="68"/>
      <c r="P272" s="68"/>
      <c r="Q272" s="68"/>
      <c r="R272" s="68"/>
      <c r="S272" s="68"/>
      <c r="T272" s="68"/>
      <c r="U272" s="68"/>
      <c r="V272" s="68"/>
      <c r="W272" s="68"/>
      <c r="X272" s="68"/>
      <c r="Y272" s="68"/>
      <c r="Z272" s="68"/>
    </row>
    <row r="273" ht="15.75" customHeight="1" spans="1:26">
      <c r="A273" s="77"/>
      <c r="B273" s="68"/>
      <c r="C273" s="78"/>
      <c r="D273" s="78"/>
      <c r="E273" s="79"/>
      <c r="F273" s="68"/>
      <c r="G273" s="68"/>
      <c r="H273" s="68"/>
      <c r="I273" s="68"/>
      <c r="J273" s="68"/>
      <c r="K273" s="68"/>
      <c r="L273" s="68"/>
      <c r="M273" s="68"/>
      <c r="N273" s="68"/>
      <c r="O273" s="68"/>
      <c r="P273" s="68"/>
      <c r="Q273" s="68"/>
      <c r="R273" s="68"/>
      <c r="S273" s="68"/>
      <c r="T273" s="68"/>
      <c r="U273" s="68"/>
      <c r="V273" s="68"/>
      <c r="W273" s="68"/>
      <c r="X273" s="68"/>
      <c r="Y273" s="68"/>
      <c r="Z273" s="68"/>
    </row>
    <row r="274" ht="15.75" customHeight="1" spans="1:26">
      <c r="A274" s="77"/>
      <c r="B274" s="68"/>
      <c r="C274" s="78"/>
      <c r="D274" s="78"/>
      <c r="E274" s="79"/>
      <c r="F274" s="68"/>
      <c r="G274" s="68"/>
      <c r="H274" s="68"/>
      <c r="I274" s="68"/>
      <c r="J274" s="68"/>
      <c r="K274" s="68"/>
      <c r="L274" s="68"/>
      <c r="M274" s="68"/>
      <c r="N274" s="68"/>
      <c r="O274" s="68"/>
      <c r="P274" s="68"/>
      <c r="Q274" s="68"/>
      <c r="R274" s="68"/>
      <c r="S274" s="68"/>
      <c r="T274" s="68"/>
      <c r="U274" s="68"/>
      <c r="V274" s="68"/>
      <c r="W274" s="68"/>
      <c r="X274" s="68"/>
      <c r="Y274" s="68"/>
      <c r="Z274" s="68"/>
    </row>
    <row r="275" ht="15.75" customHeight="1" spans="1:26">
      <c r="A275" s="77"/>
      <c r="B275" s="68"/>
      <c r="C275" s="78"/>
      <c r="D275" s="78"/>
      <c r="E275" s="79"/>
      <c r="F275" s="68"/>
      <c r="G275" s="68"/>
      <c r="H275" s="68"/>
      <c r="I275" s="68"/>
      <c r="J275" s="68"/>
      <c r="K275" s="68"/>
      <c r="L275" s="68"/>
      <c r="M275" s="68"/>
      <c r="N275" s="68"/>
      <c r="O275" s="68"/>
      <c r="P275" s="68"/>
      <c r="Q275" s="68"/>
      <c r="R275" s="68"/>
      <c r="S275" s="68"/>
      <c r="T275" s="68"/>
      <c r="U275" s="68"/>
      <c r="V275" s="68"/>
      <c r="W275" s="68"/>
      <c r="X275" s="68"/>
      <c r="Y275" s="68"/>
      <c r="Z275" s="68"/>
    </row>
    <row r="276" ht="15.75" customHeight="1" spans="1:26">
      <c r="A276" s="77"/>
      <c r="B276" s="68"/>
      <c r="C276" s="78"/>
      <c r="D276" s="78"/>
      <c r="E276" s="79"/>
      <c r="F276" s="68"/>
      <c r="G276" s="68"/>
      <c r="H276" s="68"/>
      <c r="I276" s="68"/>
      <c r="J276" s="68"/>
      <c r="K276" s="68"/>
      <c r="L276" s="68"/>
      <c r="M276" s="68"/>
      <c r="N276" s="68"/>
      <c r="O276" s="68"/>
      <c r="P276" s="68"/>
      <c r="Q276" s="68"/>
      <c r="R276" s="68"/>
      <c r="S276" s="68"/>
      <c r="T276" s="68"/>
      <c r="U276" s="68"/>
      <c r="V276" s="68"/>
      <c r="W276" s="68"/>
      <c r="X276" s="68"/>
      <c r="Y276" s="68"/>
      <c r="Z276" s="68"/>
    </row>
    <row r="277" ht="15.75" customHeight="1" spans="1:26">
      <c r="A277" s="77"/>
      <c r="B277" s="68"/>
      <c r="C277" s="78"/>
      <c r="D277" s="78"/>
      <c r="E277" s="79"/>
      <c r="F277" s="68"/>
      <c r="G277" s="68"/>
      <c r="H277" s="68"/>
      <c r="I277" s="68"/>
      <c r="J277" s="68"/>
      <c r="K277" s="68"/>
      <c r="L277" s="68"/>
      <c r="M277" s="68"/>
      <c r="N277" s="68"/>
      <c r="O277" s="68"/>
      <c r="P277" s="68"/>
      <c r="Q277" s="68"/>
      <c r="R277" s="68"/>
      <c r="S277" s="68"/>
      <c r="T277" s="68"/>
      <c r="U277" s="68"/>
      <c r="V277" s="68"/>
      <c r="W277" s="68"/>
      <c r="X277" s="68"/>
      <c r="Y277" s="68"/>
      <c r="Z277" s="68"/>
    </row>
    <row r="278" ht="15.75" customHeight="1" spans="1:26">
      <c r="A278" s="77"/>
      <c r="B278" s="68"/>
      <c r="C278" s="78"/>
      <c r="D278" s="78"/>
      <c r="E278" s="79"/>
      <c r="F278" s="68"/>
      <c r="G278" s="68"/>
      <c r="H278" s="68"/>
      <c r="I278" s="68"/>
      <c r="J278" s="68"/>
      <c r="K278" s="68"/>
      <c r="L278" s="68"/>
      <c r="M278" s="68"/>
      <c r="N278" s="68"/>
      <c r="O278" s="68"/>
      <c r="P278" s="68"/>
      <c r="Q278" s="68"/>
      <c r="R278" s="68"/>
      <c r="S278" s="68"/>
      <c r="T278" s="68"/>
      <c r="U278" s="68"/>
      <c r="V278" s="68"/>
      <c r="W278" s="68"/>
      <c r="X278" s="68"/>
      <c r="Y278" s="68"/>
      <c r="Z278" s="68"/>
    </row>
    <row r="279" ht="15.75" customHeight="1" spans="1:26">
      <c r="A279" s="77"/>
      <c r="B279" s="68"/>
      <c r="C279" s="78"/>
      <c r="D279" s="78"/>
      <c r="E279" s="79"/>
      <c r="F279" s="68"/>
      <c r="G279" s="68"/>
      <c r="H279" s="68"/>
      <c r="I279" s="68"/>
      <c r="J279" s="68"/>
      <c r="K279" s="68"/>
      <c r="L279" s="68"/>
      <c r="M279" s="68"/>
      <c r="N279" s="68"/>
      <c r="O279" s="68"/>
      <c r="P279" s="68"/>
      <c r="Q279" s="68"/>
      <c r="R279" s="68"/>
      <c r="S279" s="68"/>
      <c r="T279" s="68"/>
      <c r="U279" s="68"/>
      <c r="V279" s="68"/>
      <c r="W279" s="68"/>
      <c r="X279" s="68"/>
      <c r="Y279" s="68"/>
      <c r="Z279" s="68"/>
    </row>
    <row r="280" ht="15.75" customHeight="1" spans="1:26">
      <c r="A280" s="77"/>
      <c r="B280" s="68"/>
      <c r="C280" s="78"/>
      <c r="D280" s="78"/>
      <c r="E280" s="79"/>
      <c r="F280" s="68"/>
      <c r="G280" s="68"/>
      <c r="H280" s="68"/>
      <c r="I280" s="68"/>
      <c r="J280" s="68"/>
      <c r="K280" s="68"/>
      <c r="L280" s="68"/>
      <c r="M280" s="68"/>
      <c r="N280" s="68"/>
      <c r="O280" s="68"/>
      <c r="P280" s="68"/>
      <c r="Q280" s="68"/>
      <c r="R280" s="68"/>
      <c r="S280" s="68"/>
      <c r="T280" s="68"/>
      <c r="U280" s="68"/>
      <c r="V280" s="68"/>
      <c r="W280" s="68"/>
      <c r="X280" s="68"/>
      <c r="Y280" s="68"/>
      <c r="Z280" s="68"/>
    </row>
    <row r="281" ht="15.75" customHeight="1" spans="1:26">
      <c r="A281" s="77"/>
      <c r="B281" s="68"/>
      <c r="C281" s="78"/>
      <c r="D281" s="78"/>
      <c r="E281" s="79"/>
      <c r="F281" s="68"/>
      <c r="G281" s="68"/>
      <c r="H281" s="68"/>
      <c r="I281" s="68"/>
      <c r="J281" s="68"/>
      <c r="K281" s="68"/>
      <c r="L281" s="68"/>
      <c r="M281" s="68"/>
      <c r="N281" s="68"/>
      <c r="O281" s="68"/>
      <c r="P281" s="68"/>
      <c r="Q281" s="68"/>
      <c r="R281" s="68"/>
      <c r="S281" s="68"/>
      <c r="T281" s="68"/>
      <c r="U281" s="68"/>
      <c r="V281" s="68"/>
      <c r="W281" s="68"/>
      <c r="X281" s="68"/>
      <c r="Y281" s="68"/>
      <c r="Z281" s="68"/>
    </row>
    <row r="282" ht="15.75" customHeight="1" spans="1:26">
      <c r="A282" s="77"/>
      <c r="B282" s="68"/>
      <c r="C282" s="78"/>
      <c r="D282" s="78"/>
      <c r="E282" s="79"/>
      <c r="F282" s="68"/>
      <c r="G282" s="68"/>
      <c r="H282" s="68"/>
      <c r="I282" s="68"/>
      <c r="J282" s="68"/>
      <c r="K282" s="68"/>
      <c r="L282" s="68"/>
      <c r="M282" s="68"/>
      <c r="N282" s="68"/>
      <c r="O282" s="68"/>
      <c r="P282" s="68"/>
      <c r="Q282" s="68"/>
      <c r="R282" s="68"/>
      <c r="S282" s="68"/>
      <c r="T282" s="68"/>
      <c r="U282" s="68"/>
      <c r="V282" s="68"/>
      <c r="W282" s="68"/>
      <c r="X282" s="68"/>
      <c r="Y282" s="68"/>
      <c r="Z282" s="68"/>
    </row>
    <row r="283" ht="15.75" customHeight="1" spans="1:26">
      <c r="A283" s="77"/>
      <c r="B283" s="68"/>
      <c r="C283" s="78"/>
      <c r="D283" s="78"/>
      <c r="E283" s="79"/>
      <c r="F283" s="68"/>
      <c r="G283" s="68"/>
      <c r="H283" s="68"/>
      <c r="I283" s="68"/>
      <c r="J283" s="68"/>
      <c r="K283" s="68"/>
      <c r="L283" s="68"/>
      <c r="M283" s="68"/>
      <c r="N283" s="68"/>
      <c r="O283" s="68"/>
      <c r="P283" s="68"/>
      <c r="Q283" s="68"/>
      <c r="R283" s="68"/>
      <c r="S283" s="68"/>
      <c r="T283" s="68"/>
      <c r="U283" s="68"/>
      <c r="V283" s="68"/>
      <c r="W283" s="68"/>
      <c r="X283" s="68"/>
      <c r="Y283" s="68"/>
      <c r="Z283" s="68"/>
    </row>
    <row r="284" ht="15.75" customHeight="1" spans="1:26">
      <c r="A284" s="77"/>
      <c r="B284" s="68"/>
      <c r="C284" s="78"/>
      <c r="D284" s="78"/>
      <c r="E284" s="79"/>
      <c r="F284" s="68"/>
      <c r="G284" s="68"/>
      <c r="H284" s="68"/>
      <c r="I284" s="68"/>
      <c r="J284" s="68"/>
      <c r="K284" s="68"/>
      <c r="L284" s="68"/>
      <c r="M284" s="68"/>
      <c r="N284" s="68"/>
      <c r="O284" s="68"/>
      <c r="P284" s="68"/>
      <c r="Q284" s="68"/>
      <c r="R284" s="68"/>
      <c r="S284" s="68"/>
      <c r="T284" s="68"/>
      <c r="U284" s="68"/>
      <c r="V284" s="68"/>
      <c r="W284" s="68"/>
      <c r="X284" s="68"/>
      <c r="Y284" s="68"/>
      <c r="Z284" s="68"/>
    </row>
    <row r="285" ht="15.75" customHeight="1" spans="1:26">
      <c r="A285" s="77"/>
      <c r="B285" s="68"/>
      <c r="C285" s="78"/>
      <c r="D285" s="78"/>
      <c r="E285" s="79"/>
      <c r="F285" s="68"/>
      <c r="G285" s="68"/>
      <c r="H285" s="68"/>
      <c r="I285" s="68"/>
      <c r="J285" s="68"/>
      <c r="K285" s="68"/>
      <c r="L285" s="68"/>
      <c r="M285" s="68"/>
      <c r="N285" s="68"/>
      <c r="O285" s="68"/>
      <c r="P285" s="68"/>
      <c r="Q285" s="68"/>
      <c r="R285" s="68"/>
      <c r="S285" s="68"/>
      <c r="T285" s="68"/>
      <c r="U285" s="68"/>
      <c r="V285" s="68"/>
      <c r="W285" s="68"/>
      <c r="X285" s="68"/>
      <c r="Y285" s="68"/>
      <c r="Z285" s="68"/>
    </row>
    <row r="286" ht="15.75" customHeight="1" spans="1:26">
      <c r="A286" s="77"/>
      <c r="B286" s="68"/>
      <c r="C286" s="78"/>
      <c r="D286" s="78"/>
      <c r="E286" s="79"/>
      <c r="F286" s="68"/>
      <c r="G286" s="68"/>
      <c r="H286" s="68"/>
      <c r="I286" s="68"/>
      <c r="J286" s="68"/>
      <c r="K286" s="68"/>
      <c r="L286" s="68"/>
      <c r="M286" s="68"/>
      <c r="N286" s="68"/>
      <c r="O286" s="68"/>
      <c r="P286" s="68"/>
      <c r="Q286" s="68"/>
      <c r="R286" s="68"/>
      <c r="S286" s="68"/>
      <c r="T286" s="68"/>
      <c r="U286" s="68"/>
      <c r="V286" s="68"/>
      <c r="W286" s="68"/>
      <c r="X286" s="68"/>
      <c r="Y286" s="68"/>
      <c r="Z286" s="68"/>
    </row>
    <row r="287" ht="15.75" customHeight="1" spans="1:26">
      <c r="A287" s="77"/>
      <c r="B287" s="68"/>
      <c r="C287" s="78"/>
      <c r="D287" s="78"/>
      <c r="E287" s="79"/>
      <c r="F287" s="68"/>
      <c r="G287" s="68"/>
      <c r="H287" s="68"/>
      <c r="I287" s="68"/>
      <c r="J287" s="68"/>
      <c r="K287" s="68"/>
      <c r="L287" s="68"/>
      <c r="M287" s="68"/>
      <c r="N287" s="68"/>
      <c r="O287" s="68"/>
      <c r="P287" s="68"/>
      <c r="Q287" s="68"/>
      <c r="R287" s="68"/>
      <c r="S287" s="68"/>
      <c r="T287" s="68"/>
      <c r="U287" s="68"/>
      <c r="V287" s="68"/>
      <c r="W287" s="68"/>
      <c r="X287" s="68"/>
      <c r="Y287" s="68"/>
      <c r="Z287" s="68"/>
    </row>
    <row r="288" ht="15.75" customHeight="1" spans="1:26">
      <c r="A288" s="77"/>
      <c r="B288" s="68"/>
      <c r="C288" s="78"/>
      <c r="D288" s="78"/>
      <c r="E288" s="79"/>
      <c r="F288" s="68"/>
      <c r="G288" s="68"/>
      <c r="H288" s="68"/>
      <c r="I288" s="68"/>
      <c r="J288" s="68"/>
      <c r="K288" s="68"/>
      <c r="L288" s="68"/>
      <c r="M288" s="68"/>
      <c r="N288" s="68"/>
      <c r="O288" s="68"/>
      <c r="P288" s="68"/>
      <c r="Q288" s="68"/>
      <c r="R288" s="68"/>
      <c r="S288" s="68"/>
      <c r="T288" s="68"/>
      <c r="U288" s="68"/>
      <c r="V288" s="68"/>
      <c r="W288" s="68"/>
      <c r="X288" s="68"/>
      <c r="Y288" s="68"/>
      <c r="Z288" s="68"/>
    </row>
    <row r="289" ht="15.75" customHeight="1" spans="1:26">
      <c r="A289" s="77"/>
      <c r="B289" s="68"/>
      <c r="C289" s="78"/>
      <c r="D289" s="78"/>
      <c r="E289" s="79"/>
      <c r="F289" s="68"/>
      <c r="G289" s="68"/>
      <c r="H289" s="68"/>
      <c r="I289" s="68"/>
      <c r="J289" s="68"/>
      <c r="K289" s="68"/>
      <c r="L289" s="68"/>
      <c r="M289" s="68"/>
      <c r="N289" s="68"/>
      <c r="O289" s="68"/>
      <c r="P289" s="68"/>
      <c r="Q289" s="68"/>
      <c r="R289" s="68"/>
      <c r="S289" s="68"/>
      <c r="T289" s="68"/>
      <c r="U289" s="68"/>
      <c r="V289" s="68"/>
      <c r="W289" s="68"/>
      <c r="X289" s="68"/>
      <c r="Y289" s="68"/>
      <c r="Z289" s="68"/>
    </row>
    <row r="290" ht="15.75" customHeight="1" spans="1:26">
      <c r="A290" s="77"/>
      <c r="B290" s="68"/>
      <c r="C290" s="78"/>
      <c r="D290" s="78"/>
      <c r="E290" s="79"/>
      <c r="F290" s="68"/>
      <c r="G290" s="68"/>
      <c r="H290" s="68"/>
      <c r="I290" s="68"/>
      <c r="J290" s="68"/>
      <c r="K290" s="68"/>
      <c r="L290" s="68"/>
      <c r="M290" s="68"/>
      <c r="N290" s="68"/>
      <c r="O290" s="68"/>
      <c r="P290" s="68"/>
      <c r="Q290" s="68"/>
      <c r="R290" s="68"/>
      <c r="S290" s="68"/>
      <c r="T290" s="68"/>
      <c r="U290" s="68"/>
      <c r="V290" s="68"/>
      <c r="W290" s="68"/>
      <c r="X290" s="68"/>
      <c r="Y290" s="68"/>
      <c r="Z290" s="68"/>
    </row>
    <row r="291" ht="15.75" customHeight="1" spans="1:26">
      <c r="A291" s="77"/>
      <c r="B291" s="68"/>
      <c r="C291" s="78"/>
      <c r="D291" s="78"/>
      <c r="E291" s="79"/>
      <c r="F291" s="68"/>
      <c r="G291" s="68"/>
      <c r="H291" s="68"/>
      <c r="I291" s="68"/>
      <c r="J291" s="68"/>
      <c r="K291" s="68"/>
      <c r="L291" s="68"/>
      <c r="M291" s="68"/>
      <c r="N291" s="68"/>
      <c r="O291" s="68"/>
      <c r="P291" s="68"/>
      <c r="Q291" s="68"/>
      <c r="R291" s="68"/>
      <c r="S291" s="68"/>
      <c r="T291" s="68"/>
      <c r="U291" s="68"/>
      <c r="V291" s="68"/>
      <c r="W291" s="68"/>
      <c r="X291" s="68"/>
      <c r="Y291" s="68"/>
      <c r="Z291" s="68"/>
    </row>
    <row r="292" ht="15.75" customHeight="1" spans="1:26">
      <c r="A292" s="77"/>
      <c r="B292" s="68"/>
      <c r="C292" s="78"/>
      <c r="D292" s="78"/>
      <c r="E292" s="79"/>
      <c r="F292" s="68"/>
      <c r="G292" s="68"/>
      <c r="H292" s="68"/>
      <c r="I292" s="68"/>
      <c r="J292" s="68"/>
      <c r="K292" s="68"/>
      <c r="L292" s="68"/>
      <c r="M292" s="68"/>
      <c r="N292" s="68"/>
      <c r="O292" s="68"/>
      <c r="P292" s="68"/>
      <c r="Q292" s="68"/>
      <c r="R292" s="68"/>
      <c r="S292" s="68"/>
      <c r="T292" s="68"/>
      <c r="U292" s="68"/>
      <c r="V292" s="68"/>
      <c r="W292" s="68"/>
      <c r="X292" s="68"/>
      <c r="Y292" s="68"/>
      <c r="Z292" s="68"/>
    </row>
    <row r="293" ht="15.75" customHeight="1" spans="1:26">
      <c r="A293" s="77"/>
      <c r="B293" s="68"/>
      <c r="C293" s="78"/>
      <c r="D293" s="78"/>
      <c r="E293" s="79"/>
      <c r="F293" s="68"/>
      <c r="G293" s="68"/>
      <c r="H293" s="68"/>
      <c r="I293" s="68"/>
      <c r="J293" s="68"/>
      <c r="K293" s="68"/>
      <c r="L293" s="68"/>
      <c r="M293" s="68"/>
      <c r="N293" s="68"/>
      <c r="O293" s="68"/>
      <c r="P293" s="68"/>
      <c r="Q293" s="68"/>
      <c r="R293" s="68"/>
      <c r="S293" s="68"/>
      <c r="T293" s="68"/>
      <c r="U293" s="68"/>
      <c r="V293" s="68"/>
      <c r="W293" s="68"/>
      <c r="X293" s="68"/>
      <c r="Y293" s="68"/>
      <c r="Z293" s="68"/>
    </row>
    <row r="294" ht="15.75" customHeight="1" spans="1:26">
      <c r="A294" s="77"/>
      <c r="B294" s="68"/>
      <c r="C294" s="78"/>
      <c r="D294" s="78"/>
      <c r="E294" s="79"/>
      <c r="F294" s="68"/>
      <c r="G294" s="68"/>
      <c r="H294" s="68"/>
      <c r="I294" s="68"/>
      <c r="J294" s="68"/>
      <c r="K294" s="68"/>
      <c r="L294" s="68"/>
      <c r="M294" s="68"/>
      <c r="N294" s="68"/>
      <c r="O294" s="68"/>
      <c r="P294" s="68"/>
      <c r="Q294" s="68"/>
      <c r="R294" s="68"/>
      <c r="S294" s="68"/>
      <c r="T294" s="68"/>
      <c r="U294" s="68"/>
      <c r="V294" s="68"/>
      <c r="W294" s="68"/>
      <c r="X294" s="68"/>
      <c r="Y294" s="68"/>
      <c r="Z294" s="68"/>
    </row>
    <row r="295" ht="15.75" customHeight="1" spans="1:26">
      <c r="A295" s="77"/>
      <c r="B295" s="68"/>
      <c r="C295" s="78"/>
      <c r="D295" s="78"/>
      <c r="E295" s="79"/>
      <c r="F295" s="68"/>
      <c r="G295" s="68"/>
      <c r="H295" s="68"/>
      <c r="I295" s="68"/>
      <c r="J295" s="68"/>
      <c r="K295" s="68"/>
      <c r="L295" s="68"/>
      <c r="M295" s="68"/>
      <c r="N295" s="68"/>
      <c r="O295" s="68"/>
      <c r="P295" s="68"/>
      <c r="Q295" s="68"/>
      <c r="R295" s="68"/>
      <c r="S295" s="68"/>
      <c r="T295" s="68"/>
      <c r="U295" s="68"/>
      <c r="V295" s="68"/>
      <c r="W295" s="68"/>
      <c r="X295" s="68"/>
      <c r="Y295" s="68"/>
      <c r="Z295" s="68"/>
    </row>
    <row r="296" ht="15.75" customHeight="1" spans="1:26">
      <c r="A296" s="77"/>
      <c r="B296" s="68"/>
      <c r="C296" s="78"/>
      <c r="D296" s="78"/>
      <c r="E296" s="79"/>
      <c r="F296" s="68"/>
      <c r="G296" s="68"/>
      <c r="H296" s="68"/>
      <c r="I296" s="68"/>
      <c r="J296" s="68"/>
      <c r="K296" s="68"/>
      <c r="L296" s="68"/>
      <c r="M296" s="68"/>
      <c r="N296" s="68"/>
      <c r="O296" s="68"/>
      <c r="P296" s="68"/>
      <c r="Q296" s="68"/>
      <c r="R296" s="68"/>
      <c r="S296" s="68"/>
      <c r="T296" s="68"/>
      <c r="U296" s="68"/>
      <c r="V296" s="68"/>
      <c r="W296" s="68"/>
      <c r="X296" s="68"/>
      <c r="Y296" s="68"/>
      <c r="Z296" s="68"/>
    </row>
    <row r="297" ht="15.75" customHeight="1" spans="1:26">
      <c r="A297" s="77"/>
      <c r="B297" s="68"/>
      <c r="C297" s="78"/>
      <c r="D297" s="78"/>
      <c r="E297" s="79"/>
      <c r="F297" s="68"/>
      <c r="G297" s="68"/>
      <c r="H297" s="68"/>
      <c r="I297" s="68"/>
      <c r="J297" s="68"/>
      <c r="K297" s="68"/>
      <c r="L297" s="68"/>
      <c r="M297" s="68"/>
      <c r="N297" s="68"/>
      <c r="O297" s="68"/>
      <c r="P297" s="68"/>
      <c r="Q297" s="68"/>
      <c r="R297" s="68"/>
      <c r="S297" s="68"/>
      <c r="T297" s="68"/>
      <c r="U297" s="68"/>
      <c r="V297" s="68"/>
      <c r="W297" s="68"/>
      <c r="X297" s="68"/>
      <c r="Y297" s="68"/>
      <c r="Z297" s="68"/>
    </row>
    <row r="298" ht="15.75" customHeight="1" spans="1:26">
      <c r="A298" s="77"/>
      <c r="B298" s="68"/>
      <c r="C298" s="78"/>
      <c r="D298" s="78"/>
      <c r="E298" s="79"/>
      <c r="F298" s="68"/>
      <c r="G298" s="68"/>
      <c r="H298" s="68"/>
      <c r="I298" s="68"/>
      <c r="J298" s="68"/>
      <c r="K298" s="68"/>
      <c r="L298" s="68"/>
      <c r="M298" s="68"/>
      <c r="N298" s="68"/>
      <c r="O298" s="68"/>
      <c r="P298" s="68"/>
      <c r="Q298" s="68"/>
      <c r="R298" s="68"/>
      <c r="S298" s="68"/>
      <c r="T298" s="68"/>
      <c r="U298" s="68"/>
      <c r="V298" s="68"/>
      <c r="W298" s="68"/>
      <c r="X298" s="68"/>
      <c r="Y298" s="68"/>
      <c r="Z298" s="68"/>
    </row>
    <row r="299" ht="15.75" customHeight="1" spans="1:26">
      <c r="A299" s="77"/>
      <c r="B299" s="68"/>
      <c r="C299" s="78"/>
      <c r="D299" s="78"/>
      <c r="E299" s="79"/>
      <c r="F299" s="68"/>
      <c r="G299" s="68"/>
      <c r="H299" s="68"/>
      <c r="I299" s="68"/>
      <c r="J299" s="68"/>
      <c r="K299" s="68"/>
      <c r="L299" s="68"/>
      <c r="M299" s="68"/>
      <c r="N299" s="68"/>
      <c r="O299" s="68"/>
      <c r="P299" s="68"/>
      <c r="Q299" s="68"/>
      <c r="R299" s="68"/>
      <c r="S299" s="68"/>
      <c r="T299" s="68"/>
      <c r="U299" s="68"/>
      <c r="V299" s="68"/>
      <c r="W299" s="68"/>
      <c r="X299" s="68"/>
      <c r="Y299" s="68"/>
      <c r="Z299" s="68"/>
    </row>
    <row r="300" ht="15.75" customHeight="1" spans="1:26">
      <c r="A300" s="77"/>
      <c r="B300" s="68"/>
      <c r="C300" s="78"/>
      <c r="D300" s="78"/>
      <c r="E300" s="79"/>
      <c r="F300" s="68"/>
      <c r="G300" s="68"/>
      <c r="H300" s="68"/>
      <c r="I300" s="68"/>
      <c r="J300" s="68"/>
      <c r="K300" s="68"/>
      <c r="L300" s="68"/>
      <c r="M300" s="68"/>
      <c r="N300" s="68"/>
      <c r="O300" s="68"/>
      <c r="P300" s="68"/>
      <c r="Q300" s="68"/>
      <c r="R300" s="68"/>
      <c r="S300" s="68"/>
      <c r="T300" s="68"/>
      <c r="U300" s="68"/>
      <c r="V300" s="68"/>
      <c r="W300" s="68"/>
      <c r="X300" s="68"/>
      <c r="Y300" s="68"/>
      <c r="Z300" s="68"/>
    </row>
    <row r="301" ht="15.75" customHeight="1" spans="1:26">
      <c r="A301" s="77"/>
      <c r="B301" s="68"/>
      <c r="C301" s="78"/>
      <c r="D301" s="78"/>
      <c r="E301" s="79"/>
      <c r="F301" s="68"/>
      <c r="G301" s="68"/>
      <c r="H301" s="68"/>
      <c r="I301" s="68"/>
      <c r="J301" s="68"/>
      <c r="K301" s="68"/>
      <c r="L301" s="68"/>
      <c r="M301" s="68"/>
      <c r="N301" s="68"/>
      <c r="O301" s="68"/>
      <c r="P301" s="68"/>
      <c r="Q301" s="68"/>
      <c r="R301" s="68"/>
      <c r="S301" s="68"/>
      <c r="T301" s="68"/>
      <c r="U301" s="68"/>
      <c r="V301" s="68"/>
      <c r="W301" s="68"/>
      <c r="X301" s="68"/>
      <c r="Y301" s="68"/>
      <c r="Z301" s="68"/>
    </row>
    <row r="302" ht="15.75" customHeight="1" spans="1:26">
      <c r="A302" s="77"/>
      <c r="B302" s="68"/>
      <c r="C302" s="78"/>
      <c r="D302" s="78"/>
      <c r="E302" s="79"/>
      <c r="F302" s="68"/>
      <c r="G302" s="68"/>
      <c r="H302" s="68"/>
      <c r="I302" s="68"/>
      <c r="J302" s="68"/>
      <c r="K302" s="68"/>
      <c r="L302" s="68"/>
      <c r="M302" s="68"/>
      <c r="N302" s="68"/>
      <c r="O302" s="68"/>
      <c r="P302" s="68"/>
      <c r="Q302" s="68"/>
      <c r="R302" s="68"/>
      <c r="S302" s="68"/>
      <c r="T302" s="68"/>
      <c r="U302" s="68"/>
      <c r="V302" s="68"/>
      <c r="W302" s="68"/>
      <c r="X302" s="68"/>
      <c r="Y302" s="68"/>
      <c r="Z302" s="68"/>
    </row>
    <row r="303" ht="15.75" customHeight="1" spans="1:26">
      <c r="A303" s="77"/>
      <c r="B303" s="68"/>
      <c r="C303" s="78"/>
      <c r="D303" s="78"/>
      <c r="E303" s="79"/>
      <c r="F303" s="68"/>
      <c r="G303" s="68"/>
      <c r="H303" s="68"/>
      <c r="I303" s="68"/>
      <c r="J303" s="68"/>
      <c r="K303" s="68"/>
      <c r="L303" s="68"/>
      <c r="M303" s="68"/>
      <c r="N303" s="68"/>
      <c r="O303" s="68"/>
      <c r="P303" s="68"/>
      <c r="Q303" s="68"/>
      <c r="R303" s="68"/>
      <c r="S303" s="68"/>
      <c r="T303" s="68"/>
      <c r="U303" s="68"/>
      <c r="V303" s="68"/>
      <c r="W303" s="68"/>
      <c r="X303" s="68"/>
      <c r="Y303" s="68"/>
      <c r="Z303" s="68"/>
    </row>
    <row r="304" ht="15.75" customHeight="1" spans="1:26">
      <c r="A304" s="77"/>
      <c r="B304" s="68"/>
      <c r="C304" s="78"/>
      <c r="D304" s="78"/>
      <c r="E304" s="79"/>
      <c r="F304" s="68"/>
      <c r="G304" s="68"/>
      <c r="H304" s="68"/>
      <c r="I304" s="68"/>
      <c r="J304" s="68"/>
      <c r="K304" s="68"/>
      <c r="L304" s="68"/>
      <c r="M304" s="68"/>
      <c r="N304" s="68"/>
      <c r="O304" s="68"/>
      <c r="P304" s="68"/>
      <c r="Q304" s="68"/>
      <c r="R304" s="68"/>
      <c r="S304" s="68"/>
      <c r="T304" s="68"/>
      <c r="U304" s="68"/>
      <c r="V304" s="68"/>
      <c r="W304" s="68"/>
      <c r="X304" s="68"/>
      <c r="Y304" s="68"/>
      <c r="Z304" s="68"/>
    </row>
    <row r="305" ht="15.75" customHeight="1" spans="1:26">
      <c r="A305" s="77"/>
      <c r="B305" s="68"/>
      <c r="C305" s="78"/>
      <c r="D305" s="78"/>
      <c r="E305" s="79"/>
      <c r="F305" s="68"/>
      <c r="G305" s="68"/>
      <c r="H305" s="68"/>
      <c r="I305" s="68"/>
      <c r="J305" s="68"/>
      <c r="K305" s="68"/>
      <c r="L305" s="68"/>
      <c r="M305" s="68"/>
      <c r="N305" s="68"/>
      <c r="O305" s="68"/>
      <c r="P305" s="68"/>
      <c r="Q305" s="68"/>
      <c r="R305" s="68"/>
      <c r="S305" s="68"/>
      <c r="T305" s="68"/>
      <c r="U305" s="68"/>
      <c r="V305" s="68"/>
      <c r="W305" s="68"/>
      <c r="X305" s="68"/>
      <c r="Y305" s="68"/>
      <c r="Z305" s="68"/>
    </row>
    <row r="306" ht="15.75" customHeight="1" spans="1:26">
      <c r="A306" s="77"/>
      <c r="B306" s="68"/>
      <c r="C306" s="78"/>
      <c r="D306" s="78"/>
      <c r="E306" s="79"/>
      <c r="F306" s="68"/>
      <c r="G306" s="68"/>
      <c r="H306" s="68"/>
      <c r="I306" s="68"/>
      <c r="J306" s="68"/>
      <c r="K306" s="68"/>
      <c r="L306" s="68"/>
      <c r="M306" s="68"/>
      <c r="N306" s="68"/>
      <c r="O306" s="68"/>
      <c r="P306" s="68"/>
      <c r="Q306" s="68"/>
      <c r="R306" s="68"/>
      <c r="S306" s="68"/>
      <c r="T306" s="68"/>
      <c r="U306" s="68"/>
      <c r="V306" s="68"/>
      <c r="W306" s="68"/>
      <c r="X306" s="68"/>
      <c r="Y306" s="68"/>
      <c r="Z306" s="68"/>
    </row>
    <row r="307" ht="15.75" customHeight="1" spans="1:26">
      <c r="A307" s="77"/>
      <c r="B307" s="68"/>
      <c r="C307" s="78"/>
      <c r="D307" s="78"/>
      <c r="E307" s="79"/>
      <c r="F307" s="68"/>
      <c r="G307" s="68"/>
      <c r="H307" s="68"/>
      <c r="I307" s="68"/>
      <c r="J307" s="68"/>
      <c r="K307" s="68"/>
      <c r="L307" s="68"/>
      <c r="M307" s="68"/>
      <c r="N307" s="68"/>
      <c r="O307" s="68"/>
      <c r="P307" s="68"/>
      <c r="Q307" s="68"/>
      <c r="R307" s="68"/>
      <c r="S307" s="68"/>
      <c r="T307" s="68"/>
      <c r="U307" s="68"/>
      <c r="V307" s="68"/>
      <c r="W307" s="68"/>
      <c r="X307" s="68"/>
      <c r="Y307" s="68"/>
      <c r="Z307" s="68"/>
    </row>
    <row r="308" ht="15.75" customHeight="1" spans="1:26">
      <c r="A308" s="77"/>
      <c r="B308" s="68"/>
      <c r="C308" s="78"/>
      <c r="D308" s="78"/>
      <c r="E308" s="79"/>
      <c r="F308" s="68"/>
      <c r="G308" s="68"/>
      <c r="H308" s="68"/>
      <c r="I308" s="68"/>
      <c r="J308" s="68"/>
      <c r="K308" s="68"/>
      <c r="L308" s="68"/>
      <c r="M308" s="68"/>
      <c r="N308" s="68"/>
      <c r="O308" s="68"/>
      <c r="P308" s="68"/>
      <c r="Q308" s="68"/>
      <c r="R308" s="68"/>
      <c r="S308" s="68"/>
      <c r="T308" s="68"/>
      <c r="U308" s="68"/>
      <c r="V308" s="68"/>
      <c r="W308" s="68"/>
      <c r="X308" s="68"/>
      <c r="Y308" s="68"/>
      <c r="Z308" s="68"/>
    </row>
    <row r="309" ht="15.75" customHeight="1" spans="1:26">
      <c r="A309" s="77"/>
      <c r="B309" s="68"/>
      <c r="C309" s="78"/>
      <c r="D309" s="78"/>
      <c r="E309" s="79"/>
      <c r="F309" s="68"/>
      <c r="G309" s="68"/>
      <c r="H309" s="68"/>
      <c r="I309" s="68"/>
      <c r="J309" s="68"/>
      <c r="K309" s="68"/>
      <c r="L309" s="68"/>
      <c r="M309" s="68"/>
      <c r="N309" s="68"/>
      <c r="O309" s="68"/>
      <c r="P309" s="68"/>
      <c r="Q309" s="68"/>
      <c r="R309" s="68"/>
      <c r="S309" s="68"/>
      <c r="T309" s="68"/>
      <c r="U309" s="68"/>
      <c r="V309" s="68"/>
      <c r="W309" s="68"/>
      <c r="X309" s="68"/>
      <c r="Y309" s="68"/>
      <c r="Z309" s="68"/>
    </row>
    <row r="310" ht="15.75" customHeight="1" spans="1:26">
      <c r="A310" s="77"/>
      <c r="B310" s="68"/>
      <c r="C310" s="78"/>
      <c r="D310" s="78"/>
      <c r="E310" s="79"/>
      <c r="F310" s="68"/>
      <c r="G310" s="68"/>
      <c r="H310" s="68"/>
      <c r="I310" s="68"/>
      <c r="J310" s="68"/>
      <c r="K310" s="68"/>
      <c r="L310" s="68"/>
      <c r="M310" s="68"/>
      <c r="N310" s="68"/>
      <c r="O310" s="68"/>
      <c r="P310" s="68"/>
      <c r="Q310" s="68"/>
      <c r="R310" s="68"/>
      <c r="S310" s="68"/>
      <c r="T310" s="68"/>
      <c r="U310" s="68"/>
      <c r="V310" s="68"/>
      <c r="W310" s="68"/>
      <c r="X310" s="68"/>
      <c r="Y310" s="68"/>
      <c r="Z310" s="68"/>
    </row>
    <row r="311" ht="15.75" customHeight="1" spans="1:26">
      <c r="A311" s="77"/>
      <c r="B311" s="68"/>
      <c r="C311" s="78"/>
      <c r="D311" s="78"/>
      <c r="E311" s="79"/>
      <c r="F311" s="68"/>
      <c r="G311" s="68"/>
      <c r="H311" s="68"/>
      <c r="I311" s="68"/>
      <c r="J311" s="68"/>
      <c r="K311" s="68"/>
      <c r="L311" s="68"/>
      <c r="M311" s="68"/>
      <c r="N311" s="68"/>
      <c r="O311" s="68"/>
      <c r="P311" s="68"/>
      <c r="Q311" s="68"/>
      <c r="R311" s="68"/>
      <c r="S311" s="68"/>
      <c r="T311" s="68"/>
      <c r="U311" s="68"/>
      <c r="V311" s="68"/>
      <c r="W311" s="68"/>
      <c r="X311" s="68"/>
      <c r="Y311" s="68"/>
      <c r="Z311" s="68"/>
    </row>
    <row r="312" ht="15.75" customHeight="1" spans="1:26">
      <c r="A312" s="77"/>
      <c r="B312" s="68"/>
      <c r="C312" s="78"/>
      <c r="D312" s="78"/>
      <c r="E312" s="79"/>
      <c r="F312" s="68"/>
      <c r="G312" s="68"/>
      <c r="H312" s="68"/>
      <c r="I312" s="68"/>
      <c r="J312" s="68"/>
      <c r="K312" s="68"/>
      <c r="L312" s="68"/>
      <c r="M312" s="68"/>
      <c r="N312" s="68"/>
      <c r="O312" s="68"/>
      <c r="P312" s="68"/>
      <c r="Q312" s="68"/>
      <c r="R312" s="68"/>
      <c r="S312" s="68"/>
      <c r="T312" s="68"/>
      <c r="U312" s="68"/>
      <c r="V312" s="68"/>
      <c r="W312" s="68"/>
      <c r="X312" s="68"/>
      <c r="Y312" s="68"/>
      <c r="Z312" s="68"/>
    </row>
    <row r="313" ht="15.75" customHeight="1" spans="1:26">
      <c r="A313" s="77"/>
      <c r="B313" s="68"/>
      <c r="C313" s="78"/>
      <c r="D313" s="78"/>
      <c r="E313" s="79"/>
      <c r="F313" s="68"/>
      <c r="G313" s="68"/>
      <c r="H313" s="68"/>
      <c r="I313" s="68"/>
      <c r="J313" s="68"/>
      <c r="K313" s="68"/>
      <c r="L313" s="68"/>
      <c r="M313" s="68"/>
      <c r="N313" s="68"/>
      <c r="O313" s="68"/>
      <c r="P313" s="68"/>
      <c r="Q313" s="68"/>
      <c r="R313" s="68"/>
      <c r="S313" s="68"/>
      <c r="T313" s="68"/>
      <c r="U313" s="68"/>
      <c r="V313" s="68"/>
      <c r="W313" s="68"/>
      <c r="X313" s="68"/>
      <c r="Y313" s="68"/>
      <c r="Z313" s="68"/>
    </row>
    <row r="314" ht="15.75" customHeight="1" spans="1:26">
      <c r="A314" s="77"/>
      <c r="B314" s="68"/>
      <c r="C314" s="78"/>
      <c r="D314" s="78"/>
      <c r="E314" s="79"/>
      <c r="F314" s="68"/>
      <c r="G314" s="68"/>
      <c r="H314" s="68"/>
      <c r="I314" s="68"/>
      <c r="J314" s="68"/>
      <c r="K314" s="68"/>
      <c r="L314" s="68"/>
      <c r="M314" s="68"/>
      <c r="N314" s="68"/>
      <c r="O314" s="68"/>
      <c r="P314" s="68"/>
      <c r="Q314" s="68"/>
      <c r="R314" s="68"/>
      <c r="S314" s="68"/>
      <c r="T314" s="68"/>
      <c r="U314" s="68"/>
      <c r="V314" s="68"/>
      <c r="W314" s="68"/>
      <c r="X314" s="68"/>
      <c r="Y314" s="68"/>
      <c r="Z314" s="68"/>
    </row>
    <row r="315" ht="15.75" customHeight="1" spans="1:26">
      <c r="A315" s="77"/>
      <c r="B315" s="68"/>
      <c r="C315" s="78"/>
      <c r="D315" s="78"/>
      <c r="E315" s="79"/>
      <c r="F315" s="68"/>
      <c r="G315" s="68"/>
      <c r="H315" s="68"/>
      <c r="I315" s="68"/>
      <c r="J315" s="68"/>
      <c r="K315" s="68"/>
      <c r="L315" s="68"/>
      <c r="M315" s="68"/>
      <c r="N315" s="68"/>
      <c r="O315" s="68"/>
      <c r="P315" s="68"/>
      <c r="Q315" s="68"/>
      <c r="R315" s="68"/>
      <c r="S315" s="68"/>
      <c r="T315" s="68"/>
      <c r="U315" s="68"/>
      <c r="V315" s="68"/>
      <c r="W315" s="68"/>
      <c r="X315" s="68"/>
      <c r="Y315" s="68"/>
      <c r="Z315" s="68"/>
    </row>
    <row r="316" ht="15.75" customHeight="1" spans="1:26">
      <c r="A316" s="77"/>
      <c r="B316" s="68"/>
      <c r="C316" s="78"/>
      <c r="D316" s="78"/>
      <c r="E316" s="79"/>
      <c r="F316" s="68"/>
      <c r="G316" s="68"/>
      <c r="H316" s="68"/>
      <c r="I316" s="68"/>
      <c r="J316" s="68"/>
      <c r="K316" s="68"/>
      <c r="L316" s="68"/>
      <c r="M316" s="68"/>
      <c r="N316" s="68"/>
      <c r="O316" s="68"/>
      <c r="P316" s="68"/>
      <c r="Q316" s="68"/>
      <c r="R316" s="68"/>
      <c r="S316" s="68"/>
      <c r="T316" s="68"/>
      <c r="U316" s="68"/>
      <c r="V316" s="68"/>
      <c r="W316" s="68"/>
      <c r="X316" s="68"/>
      <c r="Y316" s="68"/>
      <c r="Z316" s="68"/>
    </row>
    <row r="317" ht="15.75" customHeight="1" spans="1:26">
      <c r="A317" s="77"/>
      <c r="B317" s="68"/>
      <c r="C317" s="78"/>
      <c r="D317" s="78"/>
      <c r="E317" s="79"/>
      <c r="F317" s="68"/>
      <c r="G317" s="68"/>
      <c r="H317" s="68"/>
      <c r="I317" s="68"/>
      <c r="J317" s="68"/>
      <c r="K317" s="68"/>
      <c r="L317" s="68"/>
      <c r="M317" s="68"/>
      <c r="N317" s="68"/>
      <c r="O317" s="68"/>
      <c r="P317" s="68"/>
      <c r="Q317" s="68"/>
      <c r="R317" s="68"/>
      <c r="S317" s="68"/>
      <c r="T317" s="68"/>
      <c r="U317" s="68"/>
      <c r="V317" s="68"/>
      <c r="W317" s="68"/>
      <c r="X317" s="68"/>
      <c r="Y317" s="68"/>
      <c r="Z317" s="68"/>
    </row>
    <row r="318" ht="15.75" customHeight="1" spans="1:26">
      <c r="A318" s="77"/>
      <c r="B318" s="68"/>
      <c r="C318" s="78"/>
      <c r="D318" s="78"/>
      <c r="E318" s="79"/>
      <c r="F318" s="68"/>
      <c r="G318" s="68"/>
      <c r="H318" s="68"/>
      <c r="I318" s="68"/>
      <c r="J318" s="68"/>
      <c r="K318" s="68"/>
      <c r="L318" s="68"/>
      <c r="M318" s="68"/>
      <c r="N318" s="68"/>
      <c r="O318" s="68"/>
      <c r="P318" s="68"/>
      <c r="Q318" s="68"/>
      <c r="R318" s="68"/>
      <c r="S318" s="68"/>
      <c r="T318" s="68"/>
      <c r="U318" s="68"/>
      <c r="V318" s="68"/>
      <c r="W318" s="68"/>
      <c r="X318" s="68"/>
      <c r="Y318" s="68"/>
      <c r="Z318" s="68"/>
    </row>
    <row r="319" ht="15.75" customHeight="1" spans="1:26">
      <c r="A319" s="77"/>
      <c r="B319" s="68"/>
      <c r="C319" s="78"/>
      <c r="D319" s="78"/>
      <c r="E319" s="79"/>
      <c r="F319" s="68"/>
      <c r="G319" s="68"/>
      <c r="H319" s="68"/>
      <c r="I319" s="68"/>
      <c r="J319" s="68"/>
      <c r="K319" s="68"/>
      <c r="L319" s="68"/>
      <c r="M319" s="68"/>
      <c r="N319" s="68"/>
      <c r="O319" s="68"/>
      <c r="P319" s="68"/>
      <c r="Q319" s="68"/>
      <c r="R319" s="68"/>
      <c r="S319" s="68"/>
      <c r="T319" s="68"/>
      <c r="U319" s="68"/>
      <c r="V319" s="68"/>
      <c r="W319" s="68"/>
      <c r="X319" s="68"/>
      <c r="Y319" s="68"/>
      <c r="Z319" s="68"/>
    </row>
    <row r="320" ht="15.75" customHeight="1" spans="1:26">
      <c r="A320" s="77"/>
      <c r="B320" s="68"/>
      <c r="C320" s="78"/>
      <c r="D320" s="78"/>
      <c r="E320" s="79"/>
      <c r="F320" s="68"/>
      <c r="G320" s="68"/>
      <c r="H320" s="68"/>
      <c r="I320" s="68"/>
      <c r="J320" s="68"/>
      <c r="K320" s="68"/>
      <c r="L320" s="68"/>
      <c r="M320" s="68"/>
      <c r="N320" s="68"/>
      <c r="O320" s="68"/>
      <c r="P320" s="68"/>
      <c r="Q320" s="68"/>
      <c r="R320" s="68"/>
      <c r="S320" s="68"/>
      <c r="T320" s="68"/>
      <c r="U320" s="68"/>
      <c r="V320" s="68"/>
      <c r="W320" s="68"/>
      <c r="X320" s="68"/>
      <c r="Y320" s="68"/>
      <c r="Z320" s="68"/>
    </row>
    <row r="321" ht="15.75" customHeight="1" spans="1:26">
      <c r="A321" s="77"/>
      <c r="B321" s="68"/>
      <c r="C321" s="78"/>
      <c r="D321" s="78"/>
      <c r="E321" s="79"/>
      <c r="F321" s="68"/>
      <c r="G321" s="68"/>
      <c r="H321" s="68"/>
      <c r="I321" s="68"/>
      <c r="J321" s="68"/>
      <c r="K321" s="68"/>
      <c r="L321" s="68"/>
      <c r="M321" s="68"/>
      <c r="N321" s="68"/>
      <c r="O321" s="68"/>
      <c r="P321" s="68"/>
      <c r="Q321" s="68"/>
      <c r="R321" s="68"/>
      <c r="S321" s="68"/>
      <c r="T321" s="68"/>
      <c r="U321" s="68"/>
      <c r="V321" s="68"/>
      <c r="W321" s="68"/>
      <c r="X321" s="68"/>
      <c r="Y321" s="68"/>
      <c r="Z321" s="68"/>
    </row>
    <row r="322" ht="15.75" customHeight="1" spans="1:26">
      <c r="A322" s="77"/>
      <c r="B322" s="68"/>
      <c r="C322" s="78"/>
      <c r="D322" s="78"/>
      <c r="E322" s="79"/>
      <c r="F322" s="68"/>
      <c r="G322" s="68"/>
      <c r="H322" s="68"/>
      <c r="I322" s="68"/>
      <c r="J322" s="68"/>
      <c r="K322" s="68"/>
      <c r="L322" s="68"/>
      <c r="M322" s="68"/>
      <c r="N322" s="68"/>
      <c r="O322" s="68"/>
      <c r="P322" s="68"/>
      <c r="Q322" s="68"/>
      <c r="R322" s="68"/>
      <c r="S322" s="68"/>
      <c r="T322" s="68"/>
      <c r="U322" s="68"/>
      <c r="V322" s="68"/>
      <c r="W322" s="68"/>
      <c r="X322" s="68"/>
      <c r="Y322" s="68"/>
      <c r="Z322" s="68"/>
    </row>
    <row r="323" ht="15.75" customHeight="1" spans="1:26">
      <c r="A323" s="77"/>
      <c r="B323" s="68"/>
      <c r="C323" s="78"/>
      <c r="D323" s="78"/>
      <c r="E323" s="79"/>
      <c r="F323" s="68"/>
      <c r="G323" s="68"/>
      <c r="H323" s="68"/>
      <c r="I323" s="68"/>
      <c r="J323" s="68"/>
      <c r="K323" s="68"/>
      <c r="L323" s="68"/>
      <c r="M323" s="68"/>
      <c r="N323" s="68"/>
      <c r="O323" s="68"/>
      <c r="P323" s="68"/>
      <c r="Q323" s="68"/>
      <c r="R323" s="68"/>
      <c r="S323" s="68"/>
      <c r="T323" s="68"/>
      <c r="U323" s="68"/>
      <c r="V323" s="68"/>
      <c r="W323" s="68"/>
      <c r="X323" s="68"/>
      <c r="Y323" s="68"/>
      <c r="Z323" s="68"/>
    </row>
    <row r="324" ht="15.75" customHeight="1" spans="1:26">
      <c r="A324" s="77"/>
      <c r="B324" s="68"/>
      <c r="C324" s="78"/>
      <c r="D324" s="78"/>
      <c r="E324" s="79"/>
      <c r="F324" s="68"/>
      <c r="G324" s="68"/>
      <c r="H324" s="68"/>
      <c r="I324" s="68"/>
      <c r="J324" s="68"/>
      <c r="K324" s="68"/>
      <c r="L324" s="68"/>
      <c r="M324" s="68"/>
      <c r="N324" s="68"/>
      <c r="O324" s="68"/>
      <c r="P324" s="68"/>
      <c r="Q324" s="68"/>
      <c r="R324" s="68"/>
      <c r="S324" s="68"/>
      <c r="T324" s="68"/>
      <c r="U324" s="68"/>
      <c r="V324" s="68"/>
      <c r="W324" s="68"/>
      <c r="X324" s="68"/>
      <c r="Y324" s="68"/>
      <c r="Z324" s="68"/>
    </row>
    <row r="325" ht="15.75" customHeight="1" spans="1:26">
      <c r="A325" s="77"/>
      <c r="B325" s="68"/>
      <c r="C325" s="78"/>
      <c r="D325" s="78"/>
      <c r="E325" s="79"/>
      <c r="F325" s="68"/>
      <c r="G325" s="68"/>
      <c r="H325" s="68"/>
      <c r="I325" s="68"/>
      <c r="J325" s="68"/>
      <c r="K325" s="68"/>
      <c r="L325" s="68"/>
      <c r="M325" s="68"/>
      <c r="N325" s="68"/>
      <c r="O325" s="68"/>
      <c r="P325" s="68"/>
      <c r="Q325" s="68"/>
      <c r="R325" s="68"/>
      <c r="S325" s="68"/>
      <c r="T325" s="68"/>
      <c r="U325" s="68"/>
      <c r="V325" s="68"/>
      <c r="W325" s="68"/>
      <c r="X325" s="68"/>
      <c r="Y325" s="68"/>
      <c r="Z325" s="68"/>
    </row>
    <row r="326" ht="15.75" customHeight="1" spans="1:26">
      <c r="A326" s="77"/>
      <c r="B326" s="68"/>
      <c r="C326" s="78"/>
      <c r="D326" s="78"/>
      <c r="E326" s="79"/>
      <c r="F326" s="68"/>
      <c r="G326" s="68"/>
      <c r="H326" s="68"/>
      <c r="I326" s="68"/>
      <c r="J326" s="68"/>
      <c r="K326" s="68"/>
      <c r="L326" s="68"/>
      <c r="M326" s="68"/>
      <c r="N326" s="68"/>
      <c r="O326" s="68"/>
      <c r="P326" s="68"/>
      <c r="Q326" s="68"/>
      <c r="R326" s="68"/>
      <c r="S326" s="68"/>
      <c r="T326" s="68"/>
      <c r="U326" s="68"/>
      <c r="V326" s="68"/>
      <c r="W326" s="68"/>
      <c r="X326" s="68"/>
      <c r="Y326" s="68"/>
      <c r="Z326" s="68"/>
    </row>
    <row r="327" ht="15.75" customHeight="1" spans="1:26">
      <c r="A327" s="77"/>
      <c r="B327" s="68"/>
      <c r="C327" s="78"/>
      <c r="D327" s="78"/>
      <c r="E327" s="79"/>
      <c r="F327" s="68"/>
      <c r="G327" s="68"/>
      <c r="H327" s="68"/>
      <c r="I327" s="68"/>
      <c r="J327" s="68"/>
      <c r="K327" s="68"/>
      <c r="L327" s="68"/>
      <c r="M327" s="68"/>
      <c r="N327" s="68"/>
      <c r="O327" s="68"/>
      <c r="P327" s="68"/>
      <c r="Q327" s="68"/>
      <c r="R327" s="68"/>
      <c r="S327" s="68"/>
      <c r="T327" s="68"/>
      <c r="U327" s="68"/>
      <c r="V327" s="68"/>
      <c r="W327" s="68"/>
      <c r="X327" s="68"/>
      <c r="Y327" s="68"/>
      <c r="Z327" s="68"/>
    </row>
    <row r="328" ht="15.75" customHeight="1" spans="1:26">
      <c r="A328" s="77"/>
      <c r="B328" s="68"/>
      <c r="C328" s="78"/>
      <c r="D328" s="78"/>
      <c r="E328" s="79"/>
      <c r="F328" s="68"/>
      <c r="G328" s="68"/>
      <c r="H328" s="68"/>
      <c r="I328" s="68"/>
      <c r="J328" s="68"/>
      <c r="K328" s="68"/>
      <c r="L328" s="68"/>
      <c r="M328" s="68"/>
      <c r="N328" s="68"/>
      <c r="O328" s="68"/>
      <c r="P328" s="68"/>
      <c r="Q328" s="68"/>
      <c r="R328" s="68"/>
      <c r="S328" s="68"/>
      <c r="T328" s="68"/>
      <c r="U328" s="68"/>
      <c r="V328" s="68"/>
      <c r="W328" s="68"/>
      <c r="X328" s="68"/>
      <c r="Y328" s="68"/>
      <c r="Z328" s="68"/>
    </row>
    <row r="329" ht="15.75" customHeight="1" spans="1:26">
      <c r="A329" s="77"/>
      <c r="B329" s="68"/>
      <c r="C329" s="78"/>
      <c r="D329" s="78"/>
      <c r="E329" s="79"/>
      <c r="F329" s="68"/>
      <c r="G329" s="68"/>
      <c r="H329" s="68"/>
      <c r="I329" s="68"/>
      <c r="J329" s="68"/>
      <c r="K329" s="68"/>
      <c r="L329" s="68"/>
      <c r="M329" s="68"/>
      <c r="N329" s="68"/>
      <c r="O329" s="68"/>
      <c r="P329" s="68"/>
      <c r="Q329" s="68"/>
      <c r="R329" s="68"/>
      <c r="S329" s="68"/>
      <c r="T329" s="68"/>
      <c r="U329" s="68"/>
      <c r="V329" s="68"/>
      <c r="W329" s="68"/>
      <c r="X329" s="68"/>
      <c r="Y329" s="68"/>
      <c r="Z329" s="68"/>
    </row>
    <row r="330" ht="15.75" customHeight="1" spans="1:26">
      <c r="A330" s="77"/>
      <c r="B330" s="68"/>
      <c r="C330" s="78"/>
      <c r="D330" s="78"/>
      <c r="E330" s="79"/>
      <c r="F330" s="68"/>
      <c r="G330" s="68"/>
      <c r="H330" s="68"/>
      <c r="I330" s="68"/>
      <c r="J330" s="68"/>
      <c r="K330" s="68"/>
      <c r="L330" s="68"/>
      <c r="M330" s="68"/>
      <c r="N330" s="68"/>
      <c r="O330" s="68"/>
      <c r="P330" s="68"/>
      <c r="Q330" s="68"/>
      <c r="R330" s="68"/>
      <c r="S330" s="68"/>
      <c r="T330" s="68"/>
      <c r="U330" s="68"/>
      <c r="V330" s="68"/>
      <c r="W330" s="68"/>
      <c r="X330" s="68"/>
      <c r="Y330" s="68"/>
      <c r="Z330" s="68"/>
    </row>
    <row r="331" ht="15.75" customHeight="1" spans="1:26">
      <c r="A331" s="77"/>
      <c r="B331" s="68"/>
      <c r="C331" s="78"/>
      <c r="D331" s="78"/>
      <c r="E331" s="79"/>
      <c r="F331" s="68"/>
      <c r="G331" s="68"/>
      <c r="H331" s="68"/>
      <c r="I331" s="68"/>
      <c r="J331" s="68"/>
      <c r="K331" s="68"/>
      <c r="L331" s="68"/>
      <c r="M331" s="68"/>
      <c r="N331" s="68"/>
      <c r="O331" s="68"/>
      <c r="P331" s="68"/>
      <c r="Q331" s="68"/>
      <c r="R331" s="68"/>
      <c r="S331" s="68"/>
      <c r="T331" s="68"/>
      <c r="U331" s="68"/>
      <c r="V331" s="68"/>
      <c r="W331" s="68"/>
      <c r="X331" s="68"/>
      <c r="Y331" s="68"/>
      <c r="Z331" s="68"/>
    </row>
    <row r="332" ht="15.75" customHeight="1" spans="1:26">
      <c r="A332" s="77"/>
      <c r="B332" s="68"/>
      <c r="C332" s="78"/>
      <c r="D332" s="78"/>
      <c r="E332" s="79"/>
      <c r="F332" s="68"/>
      <c r="G332" s="68"/>
      <c r="H332" s="68"/>
      <c r="I332" s="68"/>
      <c r="J332" s="68"/>
      <c r="K332" s="68"/>
      <c r="L332" s="68"/>
      <c r="M332" s="68"/>
      <c r="N332" s="68"/>
      <c r="O332" s="68"/>
      <c r="P332" s="68"/>
      <c r="Q332" s="68"/>
      <c r="R332" s="68"/>
      <c r="S332" s="68"/>
      <c r="T332" s="68"/>
      <c r="U332" s="68"/>
      <c r="V332" s="68"/>
      <c r="W332" s="68"/>
      <c r="X332" s="68"/>
      <c r="Y332" s="68"/>
      <c r="Z332" s="68"/>
    </row>
    <row r="333" ht="15.75" customHeight="1" spans="1:26">
      <c r="A333" s="77"/>
      <c r="B333" s="68"/>
      <c r="C333" s="78"/>
      <c r="D333" s="78"/>
      <c r="E333" s="79"/>
      <c r="F333" s="68"/>
      <c r="G333" s="68"/>
      <c r="H333" s="68"/>
      <c r="I333" s="68"/>
      <c r="J333" s="68"/>
      <c r="K333" s="68"/>
      <c r="L333" s="68"/>
      <c r="M333" s="68"/>
      <c r="N333" s="68"/>
      <c r="O333" s="68"/>
      <c r="P333" s="68"/>
      <c r="Q333" s="68"/>
      <c r="R333" s="68"/>
      <c r="S333" s="68"/>
      <c r="T333" s="68"/>
      <c r="U333" s="68"/>
      <c r="V333" s="68"/>
      <c r="W333" s="68"/>
      <c r="X333" s="68"/>
      <c r="Y333" s="68"/>
      <c r="Z333" s="68"/>
    </row>
    <row r="334" ht="15.75" customHeight="1" spans="1:26">
      <c r="A334" s="77"/>
      <c r="B334" s="68"/>
      <c r="C334" s="78"/>
      <c r="D334" s="78"/>
      <c r="E334" s="79"/>
      <c r="F334" s="68"/>
      <c r="G334" s="68"/>
      <c r="H334" s="68"/>
      <c r="I334" s="68"/>
      <c r="J334" s="68"/>
      <c r="K334" s="68"/>
      <c r="L334" s="68"/>
      <c r="M334" s="68"/>
      <c r="N334" s="68"/>
      <c r="O334" s="68"/>
      <c r="P334" s="68"/>
      <c r="Q334" s="68"/>
      <c r="R334" s="68"/>
      <c r="S334" s="68"/>
      <c r="T334" s="68"/>
      <c r="U334" s="68"/>
      <c r="V334" s="68"/>
      <c r="W334" s="68"/>
      <c r="X334" s="68"/>
      <c r="Y334" s="68"/>
      <c r="Z334" s="68"/>
    </row>
    <row r="335" ht="15.75" customHeight="1" spans="1:26">
      <c r="A335" s="77"/>
      <c r="B335" s="68"/>
      <c r="C335" s="78"/>
      <c r="D335" s="78"/>
      <c r="E335" s="79"/>
      <c r="F335" s="68"/>
      <c r="G335" s="68"/>
      <c r="H335" s="68"/>
      <c r="I335" s="68"/>
      <c r="J335" s="68"/>
      <c r="K335" s="68"/>
      <c r="L335" s="68"/>
      <c r="M335" s="68"/>
      <c r="N335" s="68"/>
      <c r="O335" s="68"/>
      <c r="P335" s="68"/>
      <c r="Q335" s="68"/>
      <c r="R335" s="68"/>
      <c r="S335" s="68"/>
      <c r="T335" s="68"/>
      <c r="U335" s="68"/>
      <c r="V335" s="68"/>
      <c r="W335" s="68"/>
      <c r="X335" s="68"/>
      <c r="Y335" s="68"/>
      <c r="Z335" s="68"/>
    </row>
    <row r="336" ht="15.75" customHeight="1" spans="1:26">
      <c r="A336" s="77"/>
      <c r="B336" s="68"/>
      <c r="C336" s="78"/>
      <c r="D336" s="78"/>
      <c r="E336" s="79"/>
      <c r="F336" s="68"/>
      <c r="G336" s="68"/>
      <c r="H336" s="68"/>
      <c r="I336" s="68"/>
      <c r="J336" s="68"/>
      <c r="K336" s="68"/>
      <c r="L336" s="68"/>
      <c r="M336" s="68"/>
      <c r="N336" s="68"/>
      <c r="O336" s="68"/>
      <c r="P336" s="68"/>
      <c r="Q336" s="68"/>
      <c r="R336" s="68"/>
      <c r="S336" s="68"/>
      <c r="T336" s="68"/>
      <c r="U336" s="68"/>
      <c r="V336" s="68"/>
      <c r="W336" s="68"/>
      <c r="X336" s="68"/>
      <c r="Y336" s="68"/>
      <c r="Z336" s="68"/>
    </row>
    <row r="337" ht="15.75" customHeight="1" spans="1:26">
      <c r="A337" s="77"/>
      <c r="B337" s="68"/>
      <c r="C337" s="78"/>
      <c r="D337" s="78"/>
      <c r="E337" s="79"/>
      <c r="F337" s="68"/>
      <c r="G337" s="68"/>
      <c r="H337" s="68"/>
      <c r="I337" s="68"/>
      <c r="J337" s="68"/>
      <c r="K337" s="68"/>
      <c r="L337" s="68"/>
      <c r="M337" s="68"/>
      <c r="N337" s="68"/>
      <c r="O337" s="68"/>
      <c r="P337" s="68"/>
      <c r="Q337" s="68"/>
      <c r="R337" s="68"/>
      <c r="S337" s="68"/>
      <c r="T337" s="68"/>
      <c r="U337" s="68"/>
      <c r="V337" s="68"/>
      <c r="W337" s="68"/>
      <c r="X337" s="68"/>
      <c r="Y337" s="68"/>
      <c r="Z337" s="68"/>
    </row>
    <row r="338" ht="15.75" customHeight="1" spans="1:26">
      <c r="A338" s="77"/>
      <c r="B338" s="68"/>
      <c r="C338" s="78"/>
      <c r="D338" s="78"/>
      <c r="E338" s="79"/>
      <c r="F338" s="68"/>
      <c r="G338" s="68"/>
      <c r="H338" s="68"/>
      <c r="I338" s="68"/>
      <c r="J338" s="68"/>
      <c r="K338" s="68"/>
      <c r="L338" s="68"/>
      <c r="M338" s="68"/>
      <c r="N338" s="68"/>
      <c r="O338" s="68"/>
      <c r="P338" s="68"/>
      <c r="Q338" s="68"/>
      <c r="R338" s="68"/>
      <c r="S338" s="68"/>
      <c r="T338" s="68"/>
      <c r="U338" s="68"/>
      <c r="V338" s="68"/>
      <c r="W338" s="68"/>
      <c r="X338" s="68"/>
      <c r="Y338" s="68"/>
      <c r="Z338" s="68"/>
    </row>
    <row r="339" ht="15.75" customHeight="1" spans="1:26">
      <c r="A339" s="77"/>
      <c r="B339" s="68"/>
      <c r="C339" s="78"/>
      <c r="D339" s="78"/>
      <c r="E339" s="79"/>
      <c r="F339" s="68"/>
      <c r="G339" s="68"/>
      <c r="H339" s="68"/>
      <c r="I339" s="68"/>
      <c r="J339" s="68"/>
      <c r="K339" s="68"/>
      <c r="L339" s="68"/>
      <c r="M339" s="68"/>
      <c r="N339" s="68"/>
      <c r="O339" s="68"/>
      <c r="P339" s="68"/>
      <c r="Q339" s="68"/>
      <c r="R339" s="68"/>
      <c r="S339" s="68"/>
      <c r="T339" s="68"/>
      <c r="U339" s="68"/>
      <c r="V339" s="68"/>
      <c r="W339" s="68"/>
      <c r="X339" s="68"/>
      <c r="Y339" s="68"/>
      <c r="Z339" s="68"/>
    </row>
    <row r="340" ht="15.75" customHeight="1" spans="1:26">
      <c r="A340" s="77"/>
      <c r="B340" s="68"/>
      <c r="C340" s="78"/>
      <c r="D340" s="78"/>
      <c r="E340" s="79"/>
      <c r="F340" s="68"/>
      <c r="G340" s="68"/>
      <c r="H340" s="68"/>
      <c r="I340" s="68"/>
      <c r="J340" s="68"/>
      <c r="K340" s="68"/>
      <c r="L340" s="68"/>
      <c r="M340" s="68"/>
      <c r="N340" s="68"/>
      <c r="O340" s="68"/>
      <c r="P340" s="68"/>
      <c r="Q340" s="68"/>
      <c r="R340" s="68"/>
      <c r="S340" s="68"/>
      <c r="T340" s="68"/>
      <c r="U340" s="68"/>
      <c r="V340" s="68"/>
      <c r="W340" s="68"/>
      <c r="X340" s="68"/>
      <c r="Y340" s="68"/>
      <c r="Z340" s="68"/>
    </row>
    <row r="341" ht="15.75" customHeight="1" spans="1:26">
      <c r="A341" s="77"/>
      <c r="B341" s="68"/>
      <c r="C341" s="78"/>
      <c r="D341" s="78"/>
      <c r="E341" s="79"/>
      <c r="F341" s="68"/>
      <c r="G341" s="68"/>
      <c r="H341" s="68"/>
      <c r="I341" s="68"/>
      <c r="J341" s="68"/>
      <c r="K341" s="68"/>
      <c r="L341" s="68"/>
      <c r="M341" s="68"/>
      <c r="N341" s="68"/>
      <c r="O341" s="68"/>
      <c r="P341" s="68"/>
      <c r="Q341" s="68"/>
      <c r="R341" s="68"/>
      <c r="S341" s="68"/>
      <c r="T341" s="68"/>
      <c r="U341" s="68"/>
      <c r="V341" s="68"/>
      <c r="W341" s="68"/>
      <c r="X341" s="68"/>
      <c r="Y341" s="68"/>
      <c r="Z341" s="68"/>
    </row>
    <row r="342" ht="15.75" customHeight="1" spans="1:26">
      <c r="A342" s="77"/>
      <c r="B342" s="68"/>
      <c r="C342" s="78"/>
      <c r="D342" s="78"/>
      <c r="E342" s="79"/>
      <c r="F342" s="68"/>
      <c r="G342" s="68"/>
      <c r="H342" s="68"/>
      <c r="I342" s="68"/>
      <c r="J342" s="68"/>
      <c r="K342" s="68"/>
      <c r="L342" s="68"/>
      <c r="M342" s="68"/>
      <c r="N342" s="68"/>
      <c r="O342" s="68"/>
      <c r="P342" s="68"/>
      <c r="Q342" s="68"/>
      <c r="R342" s="68"/>
      <c r="S342" s="68"/>
      <c r="T342" s="68"/>
      <c r="U342" s="68"/>
      <c r="V342" s="68"/>
      <c r="W342" s="68"/>
      <c r="X342" s="68"/>
      <c r="Y342" s="68"/>
      <c r="Z342" s="68"/>
    </row>
    <row r="343" ht="15.75" customHeight="1" spans="1:26">
      <c r="A343" s="77"/>
      <c r="B343" s="68"/>
      <c r="C343" s="78"/>
      <c r="D343" s="78"/>
      <c r="E343" s="79"/>
      <c r="F343" s="68"/>
      <c r="G343" s="68"/>
      <c r="H343" s="68"/>
      <c r="I343" s="68"/>
      <c r="J343" s="68"/>
      <c r="K343" s="68"/>
      <c r="L343" s="68"/>
      <c r="M343" s="68"/>
      <c r="N343" s="68"/>
      <c r="O343" s="68"/>
      <c r="P343" s="68"/>
      <c r="Q343" s="68"/>
      <c r="R343" s="68"/>
      <c r="S343" s="68"/>
      <c r="T343" s="68"/>
      <c r="U343" s="68"/>
      <c r="V343" s="68"/>
      <c r="W343" s="68"/>
      <c r="X343" s="68"/>
      <c r="Y343" s="68"/>
      <c r="Z343" s="68"/>
    </row>
    <row r="344" ht="15.75" customHeight="1" spans="1:26">
      <c r="A344" s="77"/>
      <c r="B344" s="68"/>
      <c r="C344" s="78"/>
      <c r="D344" s="78"/>
      <c r="E344" s="79"/>
      <c r="F344" s="68"/>
      <c r="G344" s="68"/>
      <c r="H344" s="68"/>
      <c r="I344" s="68"/>
      <c r="J344" s="68"/>
      <c r="K344" s="68"/>
      <c r="L344" s="68"/>
      <c r="M344" s="68"/>
      <c r="N344" s="68"/>
      <c r="O344" s="68"/>
      <c r="P344" s="68"/>
      <c r="Q344" s="68"/>
      <c r="R344" s="68"/>
      <c r="S344" s="68"/>
      <c r="T344" s="68"/>
      <c r="U344" s="68"/>
      <c r="V344" s="68"/>
      <c r="W344" s="68"/>
      <c r="X344" s="68"/>
      <c r="Y344" s="68"/>
      <c r="Z344" s="68"/>
    </row>
    <row r="345" ht="15.75" customHeight="1" spans="1:26">
      <c r="A345" s="77"/>
      <c r="B345" s="68"/>
      <c r="C345" s="78"/>
      <c r="D345" s="78"/>
      <c r="E345" s="79"/>
      <c r="F345" s="68"/>
      <c r="G345" s="68"/>
      <c r="H345" s="68"/>
      <c r="I345" s="68"/>
      <c r="J345" s="68"/>
      <c r="K345" s="68"/>
      <c r="L345" s="68"/>
      <c r="M345" s="68"/>
      <c r="N345" s="68"/>
      <c r="O345" s="68"/>
      <c r="P345" s="68"/>
      <c r="Q345" s="68"/>
      <c r="R345" s="68"/>
      <c r="S345" s="68"/>
      <c r="T345" s="68"/>
      <c r="U345" s="68"/>
      <c r="V345" s="68"/>
      <c r="W345" s="68"/>
      <c r="X345" s="68"/>
      <c r="Y345" s="68"/>
      <c r="Z345" s="68"/>
    </row>
    <row r="346" ht="15.75" customHeight="1" spans="1:26">
      <c r="A346" s="77"/>
      <c r="B346" s="68"/>
      <c r="C346" s="78"/>
      <c r="D346" s="78"/>
      <c r="E346" s="79"/>
      <c r="F346" s="68"/>
      <c r="G346" s="68"/>
      <c r="H346" s="68"/>
      <c r="I346" s="68"/>
      <c r="J346" s="68"/>
      <c r="K346" s="68"/>
      <c r="L346" s="68"/>
      <c r="M346" s="68"/>
      <c r="N346" s="68"/>
      <c r="O346" s="68"/>
      <c r="P346" s="68"/>
      <c r="Q346" s="68"/>
      <c r="R346" s="68"/>
      <c r="S346" s="68"/>
      <c r="T346" s="68"/>
      <c r="U346" s="68"/>
      <c r="V346" s="68"/>
      <c r="W346" s="68"/>
      <c r="X346" s="68"/>
      <c r="Y346" s="68"/>
      <c r="Z346" s="68"/>
    </row>
    <row r="347" ht="15.75" customHeight="1" spans="1:26">
      <c r="A347" s="77"/>
      <c r="B347" s="68"/>
      <c r="C347" s="78"/>
      <c r="D347" s="78"/>
      <c r="E347" s="79"/>
      <c r="F347" s="68"/>
      <c r="G347" s="68"/>
      <c r="H347" s="68"/>
      <c r="I347" s="68"/>
      <c r="J347" s="68"/>
      <c r="K347" s="68"/>
      <c r="L347" s="68"/>
      <c r="M347" s="68"/>
      <c r="N347" s="68"/>
      <c r="O347" s="68"/>
      <c r="P347" s="68"/>
      <c r="Q347" s="68"/>
      <c r="R347" s="68"/>
      <c r="S347" s="68"/>
      <c r="T347" s="68"/>
      <c r="U347" s="68"/>
      <c r="V347" s="68"/>
      <c r="W347" s="68"/>
      <c r="X347" s="68"/>
      <c r="Y347" s="68"/>
      <c r="Z347" s="68"/>
    </row>
    <row r="348" ht="15.75" customHeight="1" spans="1:26">
      <c r="A348" s="77"/>
      <c r="B348" s="68"/>
      <c r="C348" s="78"/>
      <c r="D348" s="78"/>
      <c r="E348" s="79"/>
      <c r="F348" s="68"/>
      <c r="G348" s="68"/>
      <c r="H348" s="68"/>
      <c r="I348" s="68"/>
      <c r="J348" s="68"/>
      <c r="K348" s="68"/>
      <c r="L348" s="68"/>
      <c r="M348" s="68"/>
      <c r="N348" s="68"/>
      <c r="O348" s="68"/>
      <c r="P348" s="68"/>
      <c r="Q348" s="68"/>
      <c r="R348" s="68"/>
      <c r="S348" s="68"/>
      <c r="T348" s="68"/>
      <c r="U348" s="68"/>
      <c r="V348" s="68"/>
      <c r="W348" s="68"/>
      <c r="X348" s="68"/>
      <c r="Y348" s="68"/>
      <c r="Z348" s="68"/>
    </row>
    <row r="349" ht="15.75" customHeight="1" spans="1:26">
      <c r="A349" s="77"/>
      <c r="B349" s="68"/>
      <c r="C349" s="78"/>
      <c r="D349" s="78"/>
      <c r="E349" s="79"/>
      <c r="F349" s="68"/>
      <c r="G349" s="68"/>
      <c r="H349" s="68"/>
      <c r="I349" s="68"/>
      <c r="J349" s="68"/>
      <c r="K349" s="68"/>
      <c r="L349" s="68"/>
      <c r="M349" s="68"/>
      <c r="N349" s="68"/>
      <c r="O349" s="68"/>
      <c r="P349" s="68"/>
      <c r="Q349" s="68"/>
      <c r="R349" s="68"/>
      <c r="S349" s="68"/>
      <c r="T349" s="68"/>
      <c r="U349" s="68"/>
      <c r="V349" s="68"/>
      <c r="W349" s="68"/>
      <c r="X349" s="68"/>
      <c r="Y349" s="68"/>
      <c r="Z349" s="68"/>
    </row>
    <row r="350" ht="15.75" customHeight="1" spans="1:26">
      <c r="A350" s="77"/>
      <c r="B350" s="68"/>
      <c r="C350" s="78"/>
      <c r="D350" s="78"/>
      <c r="E350" s="79"/>
      <c r="F350" s="68"/>
      <c r="G350" s="68"/>
      <c r="H350" s="68"/>
      <c r="I350" s="68"/>
      <c r="J350" s="68"/>
      <c r="K350" s="68"/>
      <c r="L350" s="68"/>
      <c r="M350" s="68"/>
      <c r="N350" s="68"/>
      <c r="O350" s="68"/>
      <c r="P350" s="68"/>
      <c r="Q350" s="68"/>
      <c r="R350" s="68"/>
      <c r="S350" s="68"/>
      <c r="T350" s="68"/>
      <c r="U350" s="68"/>
      <c r="V350" s="68"/>
      <c r="W350" s="68"/>
      <c r="X350" s="68"/>
      <c r="Y350" s="68"/>
      <c r="Z350" s="68"/>
    </row>
    <row r="351" ht="15.75" customHeight="1" spans="1:26">
      <c r="A351" s="77"/>
      <c r="B351" s="68"/>
      <c r="C351" s="78"/>
      <c r="D351" s="78"/>
      <c r="E351" s="79"/>
      <c r="F351" s="68"/>
      <c r="G351" s="68"/>
      <c r="H351" s="68"/>
      <c r="I351" s="68"/>
      <c r="J351" s="68"/>
      <c r="K351" s="68"/>
      <c r="L351" s="68"/>
      <c r="M351" s="68"/>
      <c r="N351" s="68"/>
      <c r="O351" s="68"/>
      <c r="P351" s="68"/>
      <c r="Q351" s="68"/>
      <c r="R351" s="68"/>
      <c r="S351" s="68"/>
      <c r="T351" s="68"/>
      <c r="U351" s="68"/>
      <c r="V351" s="68"/>
      <c r="W351" s="68"/>
      <c r="X351" s="68"/>
      <c r="Y351" s="68"/>
      <c r="Z351" s="68"/>
    </row>
    <row r="352" ht="15.75" customHeight="1" spans="1:26">
      <c r="A352" s="77"/>
      <c r="B352" s="68"/>
      <c r="C352" s="78"/>
      <c r="D352" s="78"/>
      <c r="E352" s="79"/>
      <c r="F352" s="68"/>
      <c r="G352" s="68"/>
      <c r="H352" s="68"/>
      <c r="I352" s="68"/>
      <c r="J352" s="68"/>
      <c r="K352" s="68"/>
      <c r="L352" s="68"/>
      <c r="M352" s="68"/>
      <c r="N352" s="68"/>
      <c r="O352" s="68"/>
      <c r="P352" s="68"/>
      <c r="Q352" s="68"/>
      <c r="R352" s="68"/>
      <c r="S352" s="68"/>
      <c r="T352" s="68"/>
      <c r="U352" s="68"/>
      <c r="V352" s="68"/>
      <c r="W352" s="68"/>
      <c r="X352" s="68"/>
      <c r="Y352" s="68"/>
      <c r="Z352" s="68"/>
    </row>
    <row r="353" ht="15.75" customHeight="1" spans="1:26">
      <c r="A353" s="77"/>
      <c r="B353" s="68"/>
      <c r="C353" s="78"/>
      <c r="D353" s="78"/>
      <c r="E353" s="79"/>
      <c r="F353" s="68"/>
      <c r="G353" s="68"/>
      <c r="H353" s="68"/>
      <c r="I353" s="68"/>
      <c r="J353" s="68"/>
      <c r="K353" s="68"/>
      <c r="L353" s="68"/>
      <c r="M353" s="68"/>
      <c r="N353" s="68"/>
      <c r="O353" s="68"/>
      <c r="P353" s="68"/>
      <c r="Q353" s="68"/>
      <c r="R353" s="68"/>
      <c r="S353" s="68"/>
      <c r="T353" s="68"/>
      <c r="U353" s="68"/>
      <c r="V353" s="68"/>
      <c r="W353" s="68"/>
      <c r="X353" s="68"/>
      <c r="Y353" s="68"/>
      <c r="Z353" s="68"/>
    </row>
    <row r="354" ht="15.75" customHeight="1" spans="1:26">
      <c r="A354" s="77"/>
      <c r="B354" s="68"/>
      <c r="C354" s="78"/>
      <c r="D354" s="78"/>
      <c r="E354" s="79"/>
      <c r="F354" s="68"/>
      <c r="G354" s="68"/>
      <c r="H354" s="68"/>
      <c r="I354" s="68"/>
      <c r="J354" s="68"/>
      <c r="K354" s="68"/>
      <c r="L354" s="68"/>
      <c r="M354" s="68"/>
      <c r="N354" s="68"/>
      <c r="O354" s="68"/>
      <c r="P354" s="68"/>
      <c r="Q354" s="68"/>
      <c r="R354" s="68"/>
      <c r="S354" s="68"/>
      <c r="T354" s="68"/>
      <c r="U354" s="68"/>
      <c r="V354" s="68"/>
      <c r="W354" s="68"/>
      <c r="X354" s="68"/>
      <c r="Y354" s="68"/>
      <c r="Z354" s="68"/>
    </row>
    <row r="355" ht="15.75" customHeight="1" spans="1:26">
      <c r="A355" s="77"/>
      <c r="B355" s="68"/>
      <c r="C355" s="78"/>
      <c r="D355" s="78"/>
      <c r="E355" s="79"/>
      <c r="F355" s="68"/>
      <c r="G355" s="68"/>
      <c r="H355" s="68"/>
      <c r="I355" s="68"/>
      <c r="J355" s="68"/>
      <c r="K355" s="68"/>
      <c r="L355" s="68"/>
      <c r="M355" s="68"/>
      <c r="N355" s="68"/>
      <c r="O355" s="68"/>
      <c r="P355" s="68"/>
      <c r="Q355" s="68"/>
      <c r="R355" s="68"/>
      <c r="S355" s="68"/>
      <c r="T355" s="68"/>
      <c r="U355" s="68"/>
      <c r="V355" s="68"/>
      <c r="W355" s="68"/>
      <c r="X355" s="68"/>
      <c r="Y355" s="68"/>
      <c r="Z355" s="68"/>
    </row>
    <row r="356" ht="15.75" customHeight="1" spans="1:26">
      <c r="A356" s="77"/>
      <c r="B356" s="68"/>
      <c r="C356" s="78"/>
      <c r="D356" s="78"/>
      <c r="E356" s="79"/>
      <c r="F356" s="68"/>
      <c r="G356" s="68"/>
      <c r="H356" s="68"/>
      <c r="I356" s="68"/>
      <c r="J356" s="68"/>
      <c r="K356" s="68"/>
      <c r="L356" s="68"/>
      <c r="M356" s="68"/>
      <c r="N356" s="68"/>
      <c r="O356" s="68"/>
      <c r="P356" s="68"/>
      <c r="Q356" s="68"/>
      <c r="R356" s="68"/>
      <c r="S356" s="68"/>
      <c r="T356" s="68"/>
      <c r="U356" s="68"/>
      <c r="V356" s="68"/>
      <c r="W356" s="68"/>
      <c r="X356" s="68"/>
      <c r="Y356" s="68"/>
      <c r="Z356" s="68"/>
    </row>
    <row r="357" ht="15.75" customHeight="1" spans="1:26">
      <c r="A357" s="77"/>
      <c r="B357" s="68"/>
      <c r="C357" s="78"/>
      <c r="D357" s="78"/>
      <c r="E357" s="79"/>
      <c r="F357" s="68"/>
      <c r="G357" s="68"/>
      <c r="H357" s="68"/>
      <c r="I357" s="68"/>
      <c r="J357" s="68"/>
      <c r="K357" s="68"/>
      <c r="L357" s="68"/>
      <c r="M357" s="68"/>
      <c r="N357" s="68"/>
      <c r="O357" s="68"/>
      <c r="P357" s="68"/>
      <c r="Q357" s="68"/>
      <c r="R357" s="68"/>
      <c r="S357" s="68"/>
      <c r="T357" s="68"/>
      <c r="U357" s="68"/>
      <c r="V357" s="68"/>
      <c r="W357" s="68"/>
      <c r="X357" s="68"/>
      <c r="Y357" s="68"/>
      <c r="Z357" s="68"/>
    </row>
    <row r="358" ht="15.75" customHeight="1" spans="1:26">
      <c r="A358" s="77"/>
      <c r="B358" s="68"/>
      <c r="C358" s="78"/>
      <c r="D358" s="78"/>
      <c r="E358" s="79"/>
      <c r="F358" s="68"/>
      <c r="G358" s="68"/>
      <c r="H358" s="68"/>
      <c r="I358" s="68"/>
      <c r="J358" s="68"/>
      <c r="K358" s="68"/>
      <c r="L358" s="68"/>
      <c r="M358" s="68"/>
      <c r="N358" s="68"/>
      <c r="O358" s="68"/>
      <c r="P358" s="68"/>
      <c r="Q358" s="68"/>
      <c r="R358" s="68"/>
      <c r="S358" s="68"/>
      <c r="T358" s="68"/>
      <c r="U358" s="68"/>
      <c r="V358" s="68"/>
      <c r="W358" s="68"/>
      <c r="X358" s="68"/>
      <c r="Y358" s="68"/>
      <c r="Z358" s="68"/>
    </row>
    <row r="359" ht="15.75" customHeight="1" spans="1:26">
      <c r="A359" s="77"/>
      <c r="B359" s="68"/>
      <c r="C359" s="78"/>
      <c r="D359" s="78"/>
      <c r="E359" s="79"/>
      <c r="F359" s="68"/>
      <c r="G359" s="68"/>
      <c r="H359" s="68"/>
      <c r="I359" s="68"/>
      <c r="J359" s="68"/>
      <c r="K359" s="68"/>
      <c r="L359" s="68"/>
      <c r="M359" s="68"/>
      <c r="N359" s="68"/>
      <c r="O359" s="68"/>
      <c r="P359" s="68"/>
      <c r="Q359" s="68"/>
      <c r="R359" s="68"/>
      <c r="S359" s="68"/>
      <c r="T359" s="68"/>
      <c r="U359" s="68"/>
      <c r="V359" s="68"/>
      <c r="W359" s="68"/>
      <c r="X359" s="68"/>
      <c r="Y359" s="68"/>
      <c r="Z359" s="68"/>
    </row>
    <row r="360" ht="15.75" customHeight="1" spans="1:26">
      <c r="A360" s="77"/>
      <c r="B360" s="68"/>
      <c r="C360" s="78"/>
      <c r="D360" s="78"/>
      <c r="E360" s="79"/>
      <c r="F360" s="68"/>
      <c r="G360" s="68"/>
      <c r="H360" s="68"/>
      <c r="I360" s="68"/>
      <c r="J360" s="68"/>
      <c r="K360" s="68"/>
      <c r="L360" s="68"/>
      <c r="M360" s="68"/>
      <c r="N360" s="68"/>
      <c r="O360" s="68"/>
      <c r="P360" s="68"/>
      <c r="Q360" s="68"/>
      <c r="R360" s="68"/>
      <c r="S360" s="68"/>
      <c r="T360" s="68"/>
      <c r="U360" s="68"/>
      <c r="V360" s="68"/>
      <c r="W360" s="68"/>
      <c r="X360" s="68"/>
      <c r="Y360" s="68"/>
      <c r="Z360" s="68"/>
    </row>
    <row r="361" ht="15.75" customHeight="1" spans="1:26">
      <c r="A361" s="77"/>
      <c r="B361" s="68"/>
      <c r="C361" s="78"/>
      <c r="D361" s="78"/>
      <c r="E361" s="79"/>
      <c r="F361" s="68"/>
      <c r="G361" s="68"/>
      <c r="H361" s="68"/>
      <c r="I361" s="68"/>
      <c r="J361" s="68"/>
      <c r="K361" s="68"/>
      <c r="L361" s="68"/>
      <c r="M361" s="68"/>
      <c r="N361" s="68"/>
      <c r="O361" s="68"/>
      <c r="P361" s="68"/>
      <c r="Q361" s="68"/>
      <c r="R361" s="68"/>
      <c r="S361" s="68"/>
      <c r="T361" s="68"/>
      <c r="U361" s="68"/>
      <c r="V361" s="68"/>
      <c r="W361" s="68"/>
      <c r="X361" s="68"/>
      <c r="Y361" s="68"/>
      <c r="Z361" s="68"/>
    </row>
    <row r="362" ht="15.75" customHeight="1" spans="1:26">
      <c r="A362" s="77"/>
      <c r="B362" s="68"/>
      <c r="C362" s="78"/>
      <c r="D362" s="78"/>
      <c r="E362" s="79"/>
      <c r="F362" s="68"/>
      <c r="G362" s="68"/>
      <c r="H362" s="68"/>
      <c r="I362" s="68"/>
      <c r="J362" s="68"/>
      <c r="K362" s="68"/>
      <c r="L362" s="68"/>
      <c r="M362" s="68"/>
      <c r="N362" s="68"/>
      <c r="O362" s="68"/>
      <c r="P362" s="68"/>
      <c r="Q362" s="68"/>
      <c r="R362" s="68"/>
      <c r="S362" s="68"/>
      <c r="T362" s="68"/>
      <c r="U362" s="68"/>
      <c r="V362" s="68"/>
      <c r="W362" s="68"/>
      <c r="X362" s="68"/>
      <c r="Y362" s="68"/>
      <c r="Z362" s="68"/>
    </row>
    <row r="363" ht="15.75" customHeight="1" spans="1:26">
      <c r="A363" s="77"/>
      <c r="B363" s="68"/>
      <c r="C363" s="78"/>
      <c r="D363" s="78"/>
      <c r="E363" s="79"/>
      <c r="F363" s="68"/>
      <c r="G363" s="68"/>
      <c r="H363" s="68"/>
      <c r="I363" s="68"/>
      <c r="J363" s="68"/>
      <c r="K363" s="68"/>
      <c r="L363" s="68"/>
      <c r="M363" s="68"/>
      <c r="N363" s="68"/>
      <c r="O363" s="68"/>
      <c r="P363" s="68"/>
      <c r="Q363" s="68"/>
      <c r="R363" s="68"/>
      <c r="S363" s="68"/>
      <c r="T363" s="68"/>
      <c r="U363" s="68"/>
      <c r="V363" s="68"/>
      <c r="W363" s="68"/>
      <c r="X363" s="68"/>
      <c r="Y363" s="68"/>
      <c r="Z363" s="68"/>
    </row>
    <row r="364" ht="15.75" customHeight="1" spans="1:26">
      <c r="A364" s="77"/>
      <c r="B364" s="68"/>
      <c r="C364" s="78"/>
      <c r="D364" s="78"/>
      <c r="E364" s="79"/>
      <c r="F364" s="68"/>
      <c r="G364" s="68"/>
      <c r="H364" s="68"/>
      <c r="I364" s="68"/>
      <c r="J364" s="68"/>
      <c r="K364" s="68"/>
      <c r="L364" s="68"/>
      <c r="M364" s="68"/>
      <c r="N364" s="68"/>
      <c r="O364" s="68"/>
      <c r="P364" s="68"/>
      <c r="Q364" s="68"/>
      <c r="R364" s="68"/>
      <c r="S364" s="68"/>
      <c r="T364" s="68"/>
      <c r="U364" s="68"/>
      <c r="V364" s="68"/>
      <c r="W364" s="68"/>
      <c r="X364" s="68"/>
      <c r="Y364" s="68"/>
      <c r="Z364" s="68"/>
    </row>
    <row r="365" ht="15.75" customHeight="1" spans="1:26">
      <c r="A365" s="77"/>
      <c r="B365" s="68"/>
      <c r="C365" s="78"/>
      <c r="D365" s="78"/>
      <c r="E365" s="79"/>
      <c r="F365" s="68"/>
      <c r="G365" s="68"/>
      <c r="H365" s="68"/>
      <c r="I365" s="68"/>
      <c r="J365" s="68"/>
      <c r="K365" s="68"/>
      <c r="L365" s="68"/>
      <c r="M365" s="68"/>
      <c r="N365" s="68"/>
      <c r="O365" s="68"/>
      <c r="P365" s="68"/>
      <c r="Q365" s="68"/>
      <c r="R365" s="68"/>
      <c r="S365" s="68"/>
      <c r="T365" s="68"/>
      <c r="U365" s="68"/>
      <c r="V365" s="68"/>
      <c r="W365" s="68"/>
      <c r="X365" s="68"/>
      <c r="Y365" s="68"/>
      <c r="Z365" s="68"/>
    </row>
    <row r="366" ht="15.75" customHeight="1" spans="1:26">
      <c r="A366" s="77"/>
      <c r="B366" s="68"/>
      <c r="C366" s="78"/>
      <c r="D366" s="78"/>
      <c r="E366" s="79"/>
      <c r="F366" s="68"/>
      <c r="G366" s="68"/>
      <c r="H366" s="68"/>
      <c r="I366" s="68"/>
      <c r="J366" s="68"/>
      <c r="K366" s="68"/>
      <c r="L366" s="68"/>
      <c r="M366" s="68"/>
      <c r="N366" s="68"/>
      <c r="O366" s="68"/>
      <c r="P366" s="68"/>
      <c r="Q366" s="68"/>
      <c r="R366" s="68"/>
      <c r="S366" s="68"/>
      <c r="T366" s="68"/>
      <c r="U366" s="68"/>
      <c r="V366" s="68"/>
      <c r="W366" s="68"/>
      <c r="X366" s="68"/>
      <c r="Y366" s="68"/>
      <c r="Z366" s="68"/>
    </row>
    <row r="367" ht="15.75" customHeight="1" spans="1:26">
      <c r="A367" s="77"/>
      <c r="B367" s="68"/>
      <c r="C367" s="78"/>
      <c r="D367" s="78"/>
      <c r="E367" s="79"/>
      <c r="F367" s="68"/>
      <c r="G367" s="68"/>
      <c r="H367" s="68"/>
      <c r="I367" s="68"/>
      <c r="J367" s="68"/>
      <c r="K367" s="68"/>
      <c r="L367" s="68"/>
      <c r="M367" s="68"/>
      <c r="N367" s="68"/>
      <c r="O367" s="68"/>
      <c r="P367" s="68"/>
      <c r="Q367" s="68"/>
      <c r="R367" s="68"/>
      <c r="S367" s="68"/>
      <c r="T367" s="68"/>
      <c r="U367" s="68"/>
      <c r="V367" s="68"/>
      <c r="W367" s="68"/>
      <c r="X367" s="68"/>
      <c r="Y367" s="68"/>
      <c r="Z367" s="68"/>
    </row>
    <row r="368" ht="15.75" customHeight="1" spans="1:26">
      <c r="A368" s="77"/>
      <c r="B368" s="68"/>
      <c r="C368" s="78"/>
      <c r="D368" s="78"/>
      <c r="E368" s="79"/>
      <c r="F368" s="68"/>
      <c r="G368" s="68"/>
      <c r="H368" s="68"/>
      <c r="I368" s="68"/>
      <c r="J368" s="68"/>
      <c r="K368" s="68"/>
      <c r="L368" s="68"/>
      <c r="M368" s="68"/>
      <c r="N368" s="68"/>
      <c r="O368" s="68"/>
      <c r="P368" s="68"/>
      <c r="Q368" s="68"/>
      <c r="R368" s="68"/>
      <c r="S368" s="68"/>
      <c r="T368" s="68"/>
      <c r="U368" s="68"/>
      <c r="V368" s="68"/>
      <c r="W368" s="68"/>
      <c r="X368" s="68"/>
      <c r="Y368" s="68"/>
      <c r="Z368" s="68"/>
    </row>
    <row r="369" ht="15.75" customHeight="1" spans="1:26">
      <c r="A369" s="77"/>
      <c r="B369" s="68"/>
      <c r="C369" s="78"/>
      <c r="D369" s="78"/>
      <c r="E369" s="79"/>
      <c r="F369" s="68"/>
      <c r="G369" s="68"/>
      <c r="H369" s="68"/>
      <c r="I369" s="68"/>
      <c r="J369" s="68"/>
      <c r="K369" s="68"/>
      <c r="L369" s="68"/>
      <c r="M369" s="68"/>
      <c r="N369" s="68"/>
      <c r="O369" s="68"/>
      <c r="P369" s="68"/>
      <c r="Q369" s="68"/>
      <c r="R369" s="68"/>
      <c r="S369" s="68"/>
      <c r="T369" s="68"/>
      <c r="U369" s="68"/>
      <c r="V369" s="68"/>
      <c r="W369" s="68"/>
      <c r="X369" s="68"/>
      <c r="Y369" s="68"/>
      <c r="Z369" s="68"/>
    </row>
    <row r="370" ht="15.75" customHeight="1" spans="1:26">
      <c r="A370" s="77"/>
      <c r="B370" s="68"/>
      <c r="C370" s="78"/>
      <c r="D370" s="78"/>
      <c r="E370" s="79"/>
      <c r="F370" s="68"/>
      <c r="G370" s="68"/>
      <c r="H370" s="68"/>
      <c r="I370" s="68"/>
      <c r="J370" s="68"/>
      <c r="K370" s="68"/>
      <c r="L370" s="68"/>
      <c r="M370" s="68"/>
      <c r="N370" s="68"/>
      <c r="O370" s="68"/>
      <c r="P370" s="68"/>
      <c r="Q370" s="68"/>
      <c r="R370" s="68"/>
      <c r="S370" s="68"/>
      <c r="T370" s="68"/>
      <c r="U370" s="68"/>
      <c r="V370" s="68"/>
      <c r="W370" s="68"/>
      <c r="X370" s="68"/>
      <c r="Y370" s="68"/>
      <c r="Z370" s="68"/>
    </row>
    <row r="371" ht="15.75" customHeight="1" spans="1:26">
      <c r="A371" s="77"/>
      <c r="B371" s="68"/>
      <c r="C371" s="78"/>
      <c r="D371" s="78"/>
      <c r="E371" s="79"/>
      <c r="F371" s="68"/>
      <c r="G371" s="68"/>
      <c r="H371" s="68"/>
      <c r="I371" s="68"/>
      <c r="J371" s="68"/>
      <c r="K371" s="68"/>
      <c r="L371" s="68"/>
      <c r="M371" s="68"/>
      <c r="N371" s="68"/>
      <c r="O371" s="68"/>
      <c r="P371" s="68"/>
      <c r="Q371" s="68"/>
      <c r="R371" s="68"/>
      <c r="S371" s="68"/>
      <c r="T371" s="68"/>
      <c r="U371" s="68"/>
      <c r="V371" s="68"/>
      <c r="W371" s="68"/>
      <c r="X371" s="68"/>
      <c r="Y371" s="68"/>
      <c r="Z371" s="68"/>
    </row>
    <row r="372" ht="15.75" customHeight="1" spans="1:26">
      <c r="A372" s="77"/>
      <c r="B372" s="68"/>
      <c r="C372" s="78"/>
      <c r="D372" s="78"/>
      <c r="E372" s="79"/>
      <c r="F372" s="68"/>
      <c r="G372" s="68"/>
      <c r="H372" s="68"/>
      <c r="I372" s="68"/>
      <c r="J372" s="68"/>
      <c r="K372" s="68"/>
      <c r="L372" s="68"/>
      <c r="M372" s="68"/>
      <c r="N372" s="68"/>
      <c r="O372" s="68"/>
      <c r="P372" s="68"/>
      <c r="Q372" s="68"/>
      <c r="R372" s="68"/>
      <c r="S372" s="68"/>
      <c r="T372" s="68"/>
      <c r="U372" s="68"/>
      <c r="V372" s="68"/>
      <c r="W372" s="68"/>
      <c r="X372" s="68"/>
      <c r="Y372" s="68"/>
      <c r="Z372" s="68"/>
    </row>
    <row r="373" ht="15.75" customHeight="1" spans="1:26">
      <c r="A373" s="77"/>
      <c r="B373" s="68"/>
      <c r="C373" s="78"/>
      <c r="D373" s="78"/>
      <c r="E373" s="79"/>
      <c r="F373" s="68"/>
      <c r="G373" s="68"/>
      <c r="H373" s="68"/>
      <c r="I373" s="68"/>
      <c r="J373" s="68"/>
      <c r="K373" s="68"/>
      <c r="L373" s="68"/>
      <c r="M373" s="68"/>
      <c r="N373" s="68"/>
      <c r="O373" s="68"/>
      <c r="P373" s="68"/>
      <c r="Q373" s="68"/>
      <c r="R373" s="68"/>
      <c r="S373" s="68"/>
      <c r="T373" s="68"/>
      <c r="U373" s="68"/>
      <c r="V373" s="68"/>
      <c r="W373" s="68"/>
      <c r="X373" s="68"/>
      <c r="Y373" s="68"/>
      <c r="Z373" s="68"/>
    </row>
    <row r="374" ht="15.75" customHeight="1" spans="1:26">
      <c r="A374" s="77"/>
      <c r="B374" s="68"/>
      <c r="C374" s="78"/>
      <c r="D374" s="78"/>
      <c r="E374" s="79"/>
      <c r="F374" s="68"/>
      <c r="G374" s="68"/>
      <c r="H374" s="68"/>
      <c r="I374" s="68"/>
      <c r="J374" s="68"/>
      <c r="K374" s="68"/>
      <c r="L374" s="68"/>
      <c r="M374" s="68"/>
      <c r="N374" s="68"/>
      <c r="O374" s="68"/>
      <c r="P374" s="68"/>
      <c r="Q374" s="68"/>
      <c r="R374" s="68"/>
      <c r="S374" s="68"/>
      <c r="T374" s="68"/>
      <c r="U374" s="68"/>
      <c r="V374" s="68"/>
      <c r="W374" s="68"/>
      <c r="X374" s="68"/>
      <c r="Y374" s="68"/>
      <c r="Z374" s="68"/>
    </row>
    <row r="375" ht="15.75" customHeight="1" spans="1:26">
      <c r="A375" s="77"/>
      <c r="B375" s="68"/>
      <c r="C375" s="78"/>
      <c r="D375" s="78"/>
      <c r="E375" s="79"/>
      <c r="F375" s="68"/>
      <c r="G375" s="68"/>
      <c r="H375" s="68"/>
      <c r="I375" s="68"/>
      <c r="J375" s="68"/>
      <c r="K375" s="68"/>
      <c r="L375" s="68"/>
      <c r="M375" s="68"/>
      <c r="N375" s="68"/>
      <c r="O375" s="68"/>
      <c r="P375" s="68"/>
      <c r="Q375" s="68"/>
      <c r="R375" s="68"/>
      <c r="S375" s="68"/>
      <c r="T375" s="68"/>
      <c r="U375" s="68"/>
      <c r="V375" s="68"/>
      <c r="W375" s="68"/>
      <c r="X375" s="68"/>
      <c r="Y375" s="68"/>
      <c r="Z375" s="68"/>
    </row>
    <row r="376" ht="15.75" customHeight="1" spans="1:26">
      <c r="A376" s="77"/>
      <c r="B376" s="68"/>
      <c r="C376" s="78"/>
      <c r="D376" s="78"/>
      <c r="E376" s="79"/>
      <c r="F376" s="68"/>
      <c r="G376" s="68"/>
      <c r="H376" s="68"/>
      <c r="I376" s="68"/>
      <c r="J376" s="68"/>
      <c r="K376" s="68"/>
      <c r="L376" s="68"/>
      <c r="M376" s="68"/>
      <c r="N376" s="68"/>
      <c r="O376" s="68"/>
      <c r="P376" s="68"/>
      <c r="Q376" s="68"/>
      <c r="R376" s="68"/>
      <c r="S376" s="68"/>
      <c r="T376" s="68"/>
      <c r="U376" s="68"/>
      <c r="V376" s="68"/>
      <c r="W376" s="68"/>
      <c r="X376" s="68"/>
      <c r="Y376" s="68"/>
      <c r="Z376" s="68"/>
    </row>
    <row r="377" ht="15.75" customHeight="1" spans="1:26">
      <c r="A377" s="77"/>
      <c r="B377" s="68"/>
      <c r="C377" s="78"/>
      <c r="D377" s="78"/>
      <c r="E377" s="79"/>
      <c r="F377" s="68"/>
      <c r="G377" s="68"/>
      <c r="H377" s="68"/>
      <c r="I377" s="68"/>
      <c r="J377" s="68"/>
      <c r="K377" s="68"/>
      <c r="L377" s="68"/>
      <c r="M377" s="68"/>
      <c r="N377" s="68"/>
      <c r="O377" s="68"/>
      <c r="P377" s="68"/>
      <c r="Q377" s="68"/>
      <c r="R377" s="68"/>
      <c r="S377" s="68"/>
      <c r="T377" s="68"/>
      <c r="U377" s="68"/>
      <c r="V377" s="68"/>
      <c r="W377" s="68"/>
      <c r="X377" s="68"/>
      <c r="Y377" s="68"/>
      <c r="Z377" s="68"/>
    </row>
    <row r="378" ht="15.75" customHeight="1" spans="1:26">
      <c r="A378" s="77"/>
      <c r="B378" s="68"/>
      <c r="C378" s="78"/>
      <c r="D378" s="78"/>
      <c r="E378" s="79"/>
      <c r="F378" s="68"/>
      <c r="G378" s="68"/>
      <c r="H378" s="68"/>
      <c r="I378" s="68"/>
      <c r="J378" s="68"/>
      <c r="K378" s="68"/>
      <c r="L378" s="68"/>
      <c r="M378" s="68"/>
      <c r="N378" s="68"/>
      <c r="O378" s="68"/>
      <c r="P378" s="68"/>
      <c r="Q378" s="68"/>
      <c r="R378" s="68"/>
      <c r="S378" s="68"/>
      <c r="T378" s="68"/>
      <c r="U378" s="68"/>
      <c r="V378" s="68"/>
      <c r="W378" s="68"/>
      <c r="X378" s="68"/>
      <c r="Y378" s="68"/>
      <c r="Z378" s="68"/>
    </row>
    <row r="379" ht="15.75" customHeight="1" spans="1:26">
      <c r="A379" s="77"/>
      <c r="B379" s="68"/>
      <c r="C379" s="78"/>
      <c r="D379" s="78"/>
      <c r="E379" s="79"/>
      <c r="F379" s="68"/>
      <c r="G379" s="68"/>
      <c r="H379" s="68"/>
      <c r="I379" s="68"/>
      <c r="J379" s="68"/>
      <c r="K379" s="68"/>
      <c r="L379" s="68"/>
      <c r="M379" s="68"/>
      <c r="N379" s="68"/>
      <c r="O379" s="68"/>
      <c r="P379" s="68"/>
      <c r="Q379" s="68"/>
      <c r="R379" s="68"/>
      <c r="S379" s="68"/>
      <c r="T379" s="68"/>
      <c r="U379" s="68"/>
      <c r="V379" s="68"/>
      <c r="W379" s="68"/>
      <c r="X379" s="68"/>
      <c r="Y379" s="68"/>
      <c r="Z379" s="68"/>
    </row>
    <row r="380" ht="15.75" customHeight="1" spans="1:26">
      <c r="A380" s="77"/>
      <c r="B380" s="68"/>
      <c r="C380" s="78"/>
      <c r="D380" s="78"/>
      <c r="E380" s="79"/>
      <c r="F380" s="68"/>
      <c r="G380" s="68"/>
      <c r="H380" s="68"/>
      <c r="I380" s="68"/>
      <c r="J380" s="68"/>
      <c r="K380" s="68"/>
      <c r="L380" s="68"/>
      <c r="M380" s="68"/>
      <c r="N380" s="68"/>
      <c r="O380" s="68"/>
      <c r="P380" s="68"/>
      <c r="Q380" s="68"/>
      <c r="R380" s="68"/>
      <c r="S380" s="68"/>
      <c r="T380" s="68"/>
      <c r="U380" s="68"/>
      <c r="V380" s="68"/>
      <c r="W380" s="68"/>
      <c r="X380" s="68"/>
      <c r="Y380" s="68"/>
      <c r="Z380" s="68"/>
    </row>
    <row r="381" ht="15.75" customHeight="1" spans="1:26">
      <c r="A381" s="77"/>
      <c r="B381" s="68"/>
      <c r="C381" s="78"/>
      <c r="D381" s="78"/>
      <c r="E381" s="79"/>
      <c r="F381" s="68"/>
      <c r="G381" s="68"/>
      <c r="H381" s="68"/>
      <c r="I381" s="68"/>
      <c r="J381" s="68"/>
      <c r="K381" s="68"/>
      <c r="L381" s="68"/>
      <c r="M381" s="68"/>
      <c r="N381" s="68"/>
      <c r="O381" s="68"/>
      <c r="P381" s="68"/>
      <c r="Q381" s="68"/>
      <c r="R381" s="68"/>
      <c r="S381" s="68"/>
      <c r="T381" s="68"/>
      <c r="U381" s="68"/>
      <c r="V381" s="68"/>
      <c r="W381" s="68"/>
      <c r="X381" s="68"/>
      <c r="Y381" s="68"/>
      <c r="Z381" s="68"/>
    </row>
    <row r="382" ht="15.75" customHeight="1" spans="1:26">
      <c r="A382" s="77"/>
      <c r="B382" s="68"/>
      <c r="C382" s="78"/>
      <c r="D382" s="78"/>
      <c r="E382" s="79"/>
      <c r="F382" s="68"/>
      <c r="G382" s="68"/>
      <c r="H382" s="68"/>
      <c r="I382" s="68"/>
      <c r="J382" s="68"/>
      <c r="K382" s="68"/>
      <c r="L382" s="68"/>
      <c r="M382" s="68"/>
      <c r="N382" s="68"/>
      <c r="O382" s="68"/>
      <c r="P382" s="68"/>
      <c r="Q382" s="68"/>
      <c r="R382" s="68"/>
      <c r="S382" s="68"/>
      <c r="T382" s="68"/>
      <c r="U382" s="68"/>
      <c r="V382" s="68"/>
      <c r="W382" s="68"/>
      <c r="X382" s="68"/>
      <c r="Y382" s="68"/>
      <c r="Z382" s="68"/>
    </row>
    <row r="383" ht="15.75" customHeight="1" spans="1:26">
      <c r="A383" s="77"/>
      <c r="B383" s="68"/>
      <c r="C383" s="78"/>
      <c r="D383" s="78"/>
      <c r="E383" s="79"/>
      <c r="F383" s="68"/>
      <c r="G383" s="68"/>
      <c r="H383" s="68"/>
      <c r="I383" s="68"/>
      <c r="J383" s="68"/>
      <c r="K383" s="68"/>
      <c r="L383" s="68"/>
      <c r="M383" s="68"/>
      <c r="N383" s="68"/>
      <c r="O383" s="68"/>
      <c r="P383" s="68"/>
      <c r="Q383" s="68"/>
      <c r="R383" s="68"/>
      <c r="S383" s="68"/>
      <c r="T383" s="68"/>
      <c r="U383" s="68"/>
      <c r="V383" s="68"/>
      <c r="W383" s="68"/>
      <c r="X383" s="68"/>
      <c r="Y383" s="68"/>
      <c r="Z383" s="68"/>
    </row>
    <row r="384" ht="15.75" customHeight="1" spans="1:26">
      <c r="A384" s="77"/>
      <c r="B384" s="68"/>
      <c r="C384" s="78"/>
      <c r="D384" s="78"/>
      <c r="E384" s="79"/>
      <c r="F384" s="68"/>
      <c r="G384" s="68"/>
      <c r="H384" s="68"/>
      <c r="I384" s="68"/>
      <c r="J384" s="68"/>
      <c r="K384" s="68"/>
      <c r="L384" s="68"/>
      <c r="M384" s="68"/>
      <c r="N384" s="68"/>
      <c r="O384" s="68"/>
      <c r="P384" s="68"/>
      <c r="Q384" s="68"/>
      <c r="R384" s="68"/>
      <c r="S384" s="68"/>
      <c r="T384" s="68"/>
      <c r="U384" s="68"/>
      <c r="V384" s="68"/>
      <c r="W384" s="68"/>
      <c r="X384" s="68"/>
      <c r="Y384" s="68"/>
      <c r="Z384" s="68"/>
    </row>
    <row r="385" ht="15.75" customHeight="1" spans="1:26">
      <c r="A385" s="77"/>
      <c r="B385" s="68"/>
      <c r="C385" s="78"/>
      <c r="D385" s="78"/>
      <c r="E385" s="79"/>
      <c r="F385" s="68"/>
      <c r="G385" s="68"/>
      <c r="H385" s="68"/>
      <c r="I385" s="68"/>
      <c r="J385" s="68"/>
      <c r="K385" s="68"/>
      <c r="L385" s="68"/>
      <c r="M385" s="68"/>
      <c r="N385" s="68"/>
      <c r="O385" s="68"/>
      <c r="P385" s="68"/>
      <c r="Q385" s="68"/>
      <c r="R385" s="68"/>
      <c r="S385" s="68"/>
      <c r="T385" s="68"/>
      <c r="U385" s="68"/>
      <c r="V385" s="68"/>
      <c r="W385" s="68"/>
      <c r="X385" s="68"/>
      <c r="Y385" s="68"/>
      <c r="Z385" s="68"/>
    </row>
    <row r="386" ht="15.75" customHeight="1" spans="1:26">
      <c r="A386" s="77"/>
      <c r="B386" s="68"/>
      <c r="C386" s="78"/>
      <c r="D386" s="78"/>
      <c r="E386" s="79"/>
      <c r="F386" s="68"/>
      <c r="G386" s="68"/>
      <c r="H386" s="68"/>
      <c r="I386" s="68"/>
      <c r="J386" s="68"/>
      <c r="K386" s="68"/>
      <c r="L386" s="68"/>
      <c r="M386" s="68"/>
      <c r="N386" s="68"/>
      <c r="O386" s="68"/>
      <c r="P386" s="68"/>
      <c r="Q386" s="68"/>
      <c r="R386" s="68"/>
      <c r="S386" s="68"/>
      <c r="T386" s="68"/>
      <c r="U386" s="68"/>
      <c r="V386" s="68"/>
      <c r="W386" s="68"/>
      <c r="X386" s="68"/>
      <c r="Y386" s="68"/>
      <c r="Z386" s="68"/>
    </row>
    <row r="387" ht="15.75" customHeight="1" spans="1:26">
      <c r="A387" s="77"/>
      <c r="B387" s="68"/>
      <c r="C387" s="78"/>
      <c r="D387" s="78"/>
      <c r="E387" s="79"/>
      <c r="F387" s="68"/>
      <c r="G387" s="68"/>
      <c r="H387" s="68"/>
      <c r="I387" s="68"/>
      <c r="J387" s="68"/>
      <c r="K387" s="68"/>
      <c r="L387" s="68"/>
      <c r="M387" s="68"/>
      <c r="N387" s="68"/>
      <c r="O387" s="68"/>
      <c r="P387" s="68"/>
      <c r="Q387" s="68"/>
      <c r="R387" s="68"/>
      <c r="S387" s="68"/>
      <c r="T387" s="68"/>
      <c r="U387" s="68"/>
      <c r="V387" s="68"/>
      <c r="W387" s="68"/>
      <c r="X387" s="68"/>
      <c r="Y387" s="68"/>
      <c r="Z387" s="68"/>
    </row>
    <row r="388" ht="15.75" customHeight="1" spans="1:26">
      <c r="A388" s="77"/>
      <c r="B388" s="68"/>
      <c r="C388" s="78"/>
      <c r="D388" s="78"/>
      <c r="E388" s="79"/>
      <c r="F388" s="68"/>
      <c r="G388" s="68"/>
      <c r="H388" s="68"/>
      <c r="I388" s="68"/>
      <c r="J388" s="68"/>
      <c r="K388" s="68"/>
      <c r="L388" s="68"/>
      <c r="M388" s="68"/>
      <c r="N388" s="68"/>
      <c r="O388" s="68"/>
      <c r="P388" s="68"/>
      <c r="Q388" s="68"/>
      <c r="R388" s="68"/>
      <c r="S388" s="68"/>
      <c r="T388" s="68"/>
      <c r="U388" s="68"/>
      <c r="V388" s="68"/>
      <c r="W388" s="68"/>
      <c r="X388" s="68"/>
      <c r="Y388" s="68"/>
      <c r="Z388" s="68"/>
    </row>
    <row r="389" ht="15.75" customHeight="1" spans="1:26">
      <c r="A389" s="77"/>
      <c r="B389" s="68"/>
      <c r="C389" s="78"/>
      <c r="D389" s="78"/>
      <c r="E389" s="79"/>
      <c r="F389" s="68"/>
      <c r="G389" s="68"/>
      <c r="H389" s="68"/>
      <c r="I389" s="68"/>
      <c r="J389" s="68"/>
      <c r="K389" s="68"/>
      <c r="L389" s="68"/>
      <c r="M389" s="68"/>
      <c r="N389" s="68"/>
      <c r="O389" s="68"/>
      <c r="P389" s="68"/>
      <c r="Q389" s="68"/>
      <c r="R389" s="68"/>
      <c r="S389" s="68"/>
      <c r="T389" s="68"/>
      <c r="U389" s="68"/>
      <c r="V389" s="68"/>
      <c r="W389" s="68"/>
      <c r="X389" s="68"/>
      <c r="Y389" s="68"/>
      <c r="Z389" s="68"/>
    </row>
    <row r="390" ht="15.75" customHeight="1" spans="1:26">
      <c r="A390" s="77"/>
      <c r="B390" s="68"/>
      <c r="C390" s="78"/>
      <c r="D390" s="78"/>
      <c r="E390" s="79"/>
      <c r="F390" s="68"/>
      <c r="G390" s="68"/>
      <c r="H390" s="68"/>
      <c r="I390" s="68"/>
      <c r="J390" s="68"/>
      <c r="K390" s="68"/>
      <c r="L390" s="68"/>
      <c r="M390" s="68"/>
      <c r="N390" s="68"/>
      <c r="O390" s="68"/>
      <c r="P390" s="68"/>
      <c r="Q390" s="68"/>
      <c r="R390" s="68"/>
      <c r="S390" s="68"/>
      <c r="T390" s="68"/>
      <c r="U390" s="68"/>
      <c r="V390" s="68"/>
      <c r="W390" s="68"/>
      <c r="X390" s="68"/>
      <c r="Y390" s="68"/>
      <c r="Z390" s="68"/>
    </row>
    <row r="391" ht="15.75" customHeight="1" spans="1:26">
      <c r="A391" s="77"/>
      <c r="B391" s="68"/>
      <c r="C391" s="78"/>
      <c r="D391" s="78"/>
      <c r="E391" s="79"/>
      <c r="F391" s="68"/>
      <c r="G391" s="68"/>
      <c r="H391" s="68"/>
      <c r="I391" s="68"/>
      <c r="J391" s="68"/>
      <c r="K391" s="68"/>
      <c r="L391" s="68"/>
      <c r="M391" s="68"/>
      <c r="N391" s="68"/>
      <c r="O391" s="68"/>
      <c r="P391" s="68"/>
      <c r="Q391" s="68"/>
      <c r="R391" s="68"/>
      <c r="S391" s="68"/>
      <c r="T391" s="68"/>
      <c r="U391" s="68"/>
      <c r="V391" s="68"/>
      <c r="W391" s="68"/>
      <c r="X391" s="68"/>
      <c r="Y391" s="68"/>
      <c r="Z391" s="68"/>
    </row>
    <row r="392" ht="15.75" customHeight="1" spans="1:26">
      <c r="A392" s="77"/>
      <c r="B392" s="68"/>
      <c r="C392" s="78"/>
      <c r="D392" s="78"/>
      <c r="E392" s="79"/>
      <c r="F392" s="68"/>
      <c r="G392" s="68"/>
      <c r="H392" s="68"/>
      <c r="I392" s="68"/>
      <c r="J392" s="68"/>
      <c r="K392" s="68"/>
      <c r="L392" s="68"/>
      <c r="M392" s="68"/>
      <c r="N392" s="68"/>
      <c r="O392" s="68"/>
      <c r="P392" s="68"/>
      <c r="Q392" s="68"/>
      <c r="R392" s="68"/>
      <c r="S392" s="68"/>
      <c r="T392" s="68"/>
      <c r="U392" s="68"/>
      <c r="V392" s="68"/>
      <c r="W392" s="68"/>
      <c r="X392" s="68"/>
      <c r="Y392" s="68"/>
      <c r="Z392" s="68"/>
    </row>
    <row r="393" ht="15.75" customHeight="1" spans="1:26">
      <c r="A393" s="77"/>
      <c r="B393" s="68"/>
      <c r="C393" s="78"/>
      <c r="D393" s="78"/>
      <c r="E393" s="79"/>
      <c r="F393" s="68"/>
      <c r="G393" s="68"/>
      <c r="H393" s="68"/>
      <c r="I393" s="68"/>
      <c r="J393" s="68"/>
      <c r="K393" s="68"/>
      <c r="L393" s="68"/>
      <c r="M393" s="68"/>
      <c r="N393" s="68"/>
      <c r="O393" s="68"/>
      <c r="P393" s="68"/>
      <c r="Q393" s="68"/>
      <c r="R393" s="68"/>
      <c r="S393" s="68"/>
      <c r="T393" s="68"/>
      <c r="U393" s="68"/>
      <c r="V393" s="68"/>
      <c r="W393" s="68"/>
      <c r="X393" s="68"/>
      <c r="Y393" s="68"/>
      <c r="Z393" s="68"/>
    </row>
    <row r="394" ht="15.75" customHeight="1" spans="1:26">
      <c r="A394" s="77"/>
      <c r="B394" s="68"/>
      <c r="C394" s="78"/>
      <c r="D394" s="78"/>
      <c r="E394" s="79"/>
      <c r="F394" s="68"/>
      <c r="G394" s="68"/>
      <c r="H394" s="68"/>
      <c r="I394" s="68"/>
      <c r="J394" s="68"/>
      <c r="K394" s="68"/>
      <c r="L394" s="68"/>
      <c r="M394" s="68"/>
      <c r="N394" s="68"/>
      <c r="O394" s="68"/>
      <c r="P394" s="68"/>
      <c r="Q394" s="68"/>
      <c r="R394" s="68"/>
      <c r="S394" s="68"/>
      <c r="T394" s="68"/>
      <c r="U394" s="68"/>
      <c r="V394" s="68"/>
      <c r="W394" s="68"/>
      <c r="X394" s="68"/>
      <c r="Y394" s="68"/>
      <c r="Z394" s="68"/>
    </row>
    <row r="395" ht="15.75" customHeight="1" spans="1:26">
      <c r="A395" s="77"/>
      <c r="B395" s="68"/>
      <c r="C395" s="78"/>
      <c r="D395" s="78"/>
      <c r="E395" s="79"/>
      <c r="F395" s="68"/>
      <c r="G395" s="68"/>
      <c r="H395" s="68"/>
      <c r="I395" s="68"/>
      <c r="J395" s="68"/>
      <c r="K395" s="68"/>
      <c r="L395" s="68"/>
      <c r="M395" s="68"/>
      <c r="N395" s="68"/>
      <c r="O395" s="68"/>
      <c r="P395" s="68"/>
      <c r="Q395" s="68"/>
      <c r="R395" s="68"/>
      <c r="S395" s="68"/>
      <c r="T395" s="68"/>
      <c r="U395" s="68"/>
      <c r="V395" s="68"/>
      <c r="W395" s="68"/>
      <c r="X395" s="68"/>
      <c r="Y395" s="68"/>
      <c r="Z395" s="68"/>
    </row>
    <row r="396" ht="15.75" customHeight="1" spans="1:26">
      <c r="A396" s="77"/>
      <c r="B396" s="68"/>
      <c r="C396" s="78"/>
      <c r="D396" s="78"/>
      <c r="E396" s="79"/>
      <c r="F396" s="68"/>
      <c r="G396" s="68"/>
      <c r="H396" s="68"/>
      <c r="I396" s="68"/>
      <c r="J396" s="68"/>
      <c r="K396" s="68"/>
      <c r="L396" s="68"/>
      <c r="M396" s="68"/>
      <c r="N396" s="68"/>
      <c r="O396" s="68"/>
      <c r="P396" s="68"/>
      <c r="Q396" s="68"/>
      <c r="R396" s="68"/>
      <c r="S396" s="68"/>
      <c r="T396" s="68"/>
      <c r="U396" s="68"/>
      <c r="V396" s="68"/>
      <c r="W396" s="68"/>
      <c r="X396" s="68"/>
      <c r="Y396" s="68"/>
      <c r="Z396" s="68"/>
    </row>
    <row r="397" ht="15.75" customHeight="1" spans="1:26">
      <c r="A397" s="77"/>
      <c r="B397" s="68"/>
      <c r="C397" s="78"/>
      <c r="D397" s="78"/>
      <c r="E397" s="79"/>
      <c r="F397" s="68"/>
      <c r="G397" s="68"/>
      <c r="H397" s="68"/>
      <c r="I397" s="68"/>
      <c r="J397" s="68"/>
      <c r="K397" s="68"/>
      <c r="L397" s="68"/>
      <c r="M397" s="68"/>
      <c r="N397" s="68"/>
      <c r="O397" s="68"/>
      <c r="P397" s="68"/>
      <c r="Q397" s="68"/>
      <c r="R397" s="68"/>
      <c r="S397" s="68"/>
      <c r="T397" s="68"/>
      <c r="U397" s="68"/>
      <c r="V397" s="68"/>
      <c r="W397" s="68"/>
      <c r="X397" s="68"/>
      <c r="Y397" s="68"/>
      <c r="Z397" s="68"/>
    </row>
    <row r="398" ht="15.75" customHeight="1" spans="1:26">
      <c r="A398" s="77"/>
      <c r="B398" s="68"/>
      <c r="C398" s="78"/>
      <c r="D398" s="78"/>
      <c r="E398" s="79"/>
      <c r="F398" s="68"/>
      <c r="G398" s="68"/>
      <c r="H398" s="68"/>
      <c r="I398" s="68"/>
      <c r="J398" s="68"/>
      <c r="K398" s="68"/>
      <c r="L398" s="68"/>
      <c r="M398" s="68"/>
      <c r="N398" s="68"/>
      <c r="O398" s="68"/>
      <c r="P398" s="68"/>
      <c r="Q398" s="68"/>
      <c r="R398" s="68"/>
      <c r="S398" s="68"/>
      <c r="T398" s="68"/>
      <c r="U398" s="68"/>
      <c r="V398" s="68"/>
      <c r="W398" s="68"/>
      <c r="X398" s="68"/>
      <c r="Y398" s="68"/>
      <c r="Z398" s="68"/>
    </row>
    <row r="399" ht="15.75" customHeight="1" spans="1:26">
      <c r="A399" s="77"/>
      <c r="B399" s="68"/>
      <c r="C399" s="78"/>
      <c r="D399" s="78"/>
      <c r="E399" s="79"/>
      <c r="F399" s="68"/>
      <c r="G399" s="68"/>
      <c r="H399" s="68"/>
      <c r="I399" s="68"/>
      <c r="J399" s="68"/>
      <c r="K399" s="68"/>
      <c r="L399" s="68"/>
      <c r="M399" s="68"/>
      <c r="N399" s="68"/>
      <c r="O399" s="68"/>
      <c r="P399" s="68"/>
      <c r="Q399" s="68"/>
      <c r="R399" s="68"/>
      <c r="S399" s="68"/>
      <c r="T399" s="68"/>
      <c r="U399" s="68"/>
      <c r="V399" s="68"/>
      <c r="W399" s="68"/>
      <c r="X399" s="68"/>
      <c r="Y399" s="68"/>
      <c r="Z399" s="68"/>
    </row>
    <row r="400" ht="15.75" customHeight="1" spans="1:26">
      <c r="A400" s="77"/>
      <c r="B400" s="68"/>
      <c r="C400" s="78"/>
      <c r="D400" s="78"/>
      <c r="E400" s="79"/>
      <c r="F400" s="68"/>
      <c r="G400" s="68"/>
      <c r="H400" s="68"/>
      <c r="I400" s="68"/>
      <c r="J400" s="68"/>
      <c r="K400" s="68"/>
      <c r="L400" s="68"/>
      <c r="M400" s="68"/>
      <c r="N400" s="68"/>
      <c r="O400" s="68"/>
      <c r="P400" s="68"/>
      <c r="Q400" s="68"/>
      <c r="R400" s="68"/>
      <c r="S400" s="68"/>
      <c r="T400" s="68"/>
      <c r="U400" s="68"/>
      <c r="V400" s="68"/>
      <c r="W400" s="68"/>
      <c r="X400" s="68"/>
      <c r="Y400" s="68"/>
      <c r="Z400" s="68"/>
    </row>
    <row r="401" ht="15.75" customHeight="1" spans="1:26">
      <c r="A401" s="77"/>
      <c r="B401" s="68"/>
      <c r="C401" s="78"/>
      <c r="D401" s="78"/>
      <c r="E401" s="79"/>
      <c r="F401" s="68"/>
      <c r="G401" s="68"/>
      <c r="H401" s="68"/>
      <c r="I401" s="68"/>
      <c r="J401" s="68"/>
      <c r="K401" s="68"/>
      <c r="L401" s="68"/>
      <c r="M401" s="68"/>
      <c r="N401" s="68"/>
      <c r="O401" s="68"/>
      <c r="P401" s="68"/>
      <c r="Q401" s="68"/>
      <c r="R401" s="68"/>
      <c r="S401" s="68"/>
      <c r="T401" s="68"/>
      <c r="U401" s="68"/>
      <c r="V401" s="68"/>
      <c r="W401" s="68"/>
      <c r="X401" s="68"/>
      <c r="Y401" s="68"/>
      <c r="Z401" s="68"/>
    </row>
    <row r="402" ht="15.75" customHeight="1" spans="1:26">
      <c r="A402" s="77"/>
      <c r="B402" s="68"/>
      <c r="C402" s="78"/>
      <c r="D402" s="78"/>
      <c r="E402" s="79"/>
      <c r="F402" s="68"/>
      <c r="G402" s="68"/>
      <c r="H402" s="68"/>
      <c r="I402" s="68"/>
      <c r="J402" s="68"/>
      <c r="K402" s="68"/>
      <c r="L402" s="68"/>
      <c r="M402" s="68"/>
      <c r="N402" s="68"/>
      <c r="O402" s="68"/>
      <c r="P402" s="68"/>
      <c r="Q402" s="68"/>
      <c r="R402" s="68"/>
      <c r="S402" s="68"/>
      <c r="T402" s="68"/>
      <c r="U402" s="68"/>
      <c r="V402" s="68"/>
      <c r="W402" s="68"/>
      <c r="X402" s="68"/>
      <c r="Y402" s="68"/>
      <c r="Z402" s="68"/>
    </row>
    <row r="403" ht="15.75" customHeight="1" spans="1:26">
      <c r="A403" s="77"/>
      <c r="B403" s="68"/>
      <c r="C403" s="78"/>
      <c r="D403" s="78"/>
      <c r="E403" s="79"/>
      <c r="F403" s="68"/>
      <c r="G403" s="68"/>
      <c r="H403" s="68"/>
      <c r="I403" s="68"/>
      <c r="J403" s="68"/>
      <c r="K403" s="68"/>
      <c r="L403" s="68"/>
      <c r="M403" s="68"/>
      <c r="N403" s="68"/>
      <c r="O403" s="68"/>
      <c r="P403" s="68"/>
      <c r="Q403" s="68"/>
      <c r="R403" s="68"/>
      <c r="S403" s="68"/>
      <c r="T403" s="68"/>
      <c r="U403" s="68"/>
      <c r="V403" s="68"/>
      <c r="W403" s="68"/>
      <c r="X403" s="68"/>
      <c r="Y403" s="68"/>
      <c r="Z403" s="68"/>
    </row>
    <row r="404" ht="15.75" customHeight="1" spans="1:26">
      <c r="A404" s="77"/>
      <c r="B404" s="68"/>
      <c r="C404" s="78"/>
      <c r="D404" s="78"/>
      <c r="E404" s="79"/>
      <c r="F404" s="68"/>
      <c r="G404" s="68"/>
      <c r="H404" s="68"/>
      <c r="I404" s="68"/>
      <c r="J404" s="68"/>
      <c r="K404" s="68"/>
      <c r="L404" s="68"/>
      <c r="M404" s="68"/>
      <c r="N404" s="68"/>
      <c r="O404" s="68"/>
      <c r="P404" s="68"/>
      <c r="Q404" s="68"/>
      <c r="R404" s="68"/>
      <c r="S404" s="68"/>
      <c r="T404" s="68"/>
      <c r="U404" s="68"/>
      <c r="V404" s="68"/>
      <c r="W404" s="68"/>
      <c r="X404" s="68"/>
      <c r="Y404" s="68"/>
      <c r="Z404" s="68"/>
    </row>
    <row r="405" ht="15.75" customHeight="1" spans="1:26">
      <c r="A405" s="77"/>
      <c r="B405" s="68"/>
      <c r="C405" s="78"/>
      <c r="D405" s="78"/>
      <c r="E405" s="79"/>
      <c r="F405" s="68"/>
      <c r="G405" s="68"/>
      <c r="H405" s="68"/>
      <c r="I405" s="68"/>
      <c r="J405" s="68"/>
      <c r="K405" s="68"/>
      <c r="L405" s="68"/>
      <c r="M405" s="68"/>
      <c r="N405" s="68"/>
      <c r="O405" s="68"/>
      <c r="P405" s="68"/>
      <c r="Q405" s="68"/>
      <c r="R405" s="68"/>
      <c r="S405" s="68"/>
      <c r="T405" s="68"/>
      <c r="U405" s="68"/>
      <c r="V405" s="68"/>
      <c r="W405" s="68"/>
      <c r="X405" s="68"/>
      <c r="Y405" s="68"/>
      <c r="Z405" s="68"/>
    </row>
    <row r="406" ht="15.75" customHeight="1" spans="1:26">
      <c r="A406" s="77"/>
      <c r="B406" s="68"/>
      <c r="C406" s="78"/>
      <c r="D406" s="78"/>
      <c r="E406" s="79"/>
      <c r="F406" s="68"/>
      <c r="G406" s="68"/>
      <c r="H406" s="68"/>
      <c r="I406" s="68"/>
      <c r="J406" s="68"/>
      <c r="K406" s="68"/>
      <c r="L406" s="68"/>
      <c r="M406" s="68"/>
      <c r="N406" s="68"/>
      <c r="O406" s="68"/>
      <c r="P406" s="68"/>
      <c r="Q406" s="68"/>
      <c r="R406" s="68"/>
      <c r="S406" s="68"/>
      <c r="T406" s="68"/>
      <c r="U406" s="68"/>
      <c r="V406" s="68"/>
      <c r="W406" s="68"/>
      <c r="X406" s="68"/>
      <c r="Y406" s="68"/>
      <c r="Z406" s="68"/>
    </row>
    <row r="407" ht="15.75" customHeight="1" spans="1:26">
      <c r="A407" s="77"/>
      <c r="B407" s="68"/>
      <c r="C407" s="78"/>
      <c r="D407" s="78"/>
      <c r="E407" s="79"/>
      <c r="F407" s="68"/>
      <c r="G407" s="68"/>
      <c r="H407" s="68"/>
      <c r="I407" s="68"/>
      <c r="J407" s="68"/>
      <c r="K407" s="68"/>
      <c r="L407" s="68"/>
      <c r="M407" s="68"/>
      <c r="N407" s="68"/>
      <c r="O407" s="68"/>
      <c r="P407" s="68"/>
      <c r="Q407" s="68"/>
      <c r="R407" s="68"/>
      <c r="S407" s="68"/>
      <c r="T407" s="68"/>
      <c r="U407" s="68"/>
      <c r="V407" s="68"/>
      <c r="W407" s="68"/>
      <c r="X407" s="68"/>
      <c r="Y407" s="68"/>
      <c r="Z407" s="68"/>
    </row>
    <row r="408" ht="15.75" customHeight="1" spans="1:26">
      <c r="A408" s="77"/>
      <c r="B408" s="68"/>
      <c r="C408" s="78"/>
      <c r="D408" s="78"/>
      <c r="E408" s="79"/>
      <c r="F408" s="68"/>
      <c r="G408" s="68"/>
      <c r="H408" s="68"/>
      <c r="I408" s="68"/>
      <c r="J408" s="68"/>
      <c r="K408" s="68"/>
      <c r="L408" s="68"/>
      <c r="M408" s="68"/>
      <c r="N408" s="68"/>
      <c r="O408" s="68"/>
      <c r="P408" s="68"/>
      <c r="Q408" s="68"/>
      <c r="R408" s="68"/>
      <c r="S408" s="68"/>
      <c r="T408" s="68"/>
      <c r="U408" s="68"/>
      <c r="V408" s="68"/>
      <c r="W408" s="68"/>
      <c r="X408" s="68"/>
      <c r="Y408" s="68"/>
      <c r="Z408" s="68"/>
    </row>
    <row r="409" ht="15.75" customHeight="1" spans="1:26">
      <c r="A409" s="77"/>
      <c r="B409" s="68"/>
      <c r="C409" s="78"/>
      <c r="D409" s="78"/>
      <c r="E409" s="79"/>
      <c r="F409" s="68"/>
      <c r="G409" s="68"/>
      <c r="H409" s="68"/>
      <c r="I409" s="68"/>
      <c r="J409" s="68"/>
      <c r="K409" s="68"/>
      <c r="L409" s="68"/>
      <c r="M409" s="68"/>
      <c r="N409" s="68"/>
      <c r="O409" s="68"/>
      <c r="P409" s="68"/>
      <c r="Q409" s="68"/>
      <c r="R409" s="68"/>
      <c r="S409" s="68"/>
      <c r="T409" s="68"/>
      <c r="U409" s="68"/>
      <c r="V409" s="68"/>
      <c r="W409" s="68"/>
      <c r="X409" s="68"/>
      <c r="Y409" s="68"/>
      <c r="Z409" s="68"/>
    </row>
    <row r="410" ht="15.75" customHeight="1" spans="1:26">
      <c r="A410" s="77"/>
      <c r="B410" s="68"/>
      <c r="C410" s="78"/>
      <c r="D410" s="78"/>
      <c r="E410" s="79"/>
      <c r="F410" s="68"/>
      <c r="G410" s="68"/>
      <c r="H410" s="68"/>
      <c r="I410" s="68"/>
      <c r="J410" s="68"/>
      <c r="K410" s="68"/>
      <c r="L410" s="68"/>
      <c r="M410" s="68"/>
      <c r="N410" s="68"/>
      <c r="O410" s="68"/>
      <c r="P410" s="68"/>
      <c r="Q410" s="68"/>
      <c r="R410" s="68"/>
      <c r="S410" s="68"/>
      <c r="T410" s="68"/>
      <c r="U410" s="68"/>
      <c r="V410" s="68"/>
      <c r="W410" s="68"/>
      <c r="X410" s="68"/>
      <c r="Y410" s="68"/>
      <c r="Z410" s="68"/>
    </row>
    <row r="411" ht="15.75" customHeight="1" spans="1:26">
      <c r="A411" s="77"/>
      <c r="B411" s="68"/>
      <c r="C411" s="78"/>
      <c r="D411" s="78"/>
      <c r="E411" s="79"/>
      <c r="F411" s="68"/>
      <c r="G411" s="68"/>
      <c r="H411" s="68"/>
      <c r="I411" s="68"/>
      <c r="J411" s="68"/>
      <c r="K411" s="68"/>
      <c r="L411" s="68"/>
      <c r="M411" s="68"/>
      <c r="N411" s="68"/>
      <c r="O411" s="68"/>
      <c r="P411" s="68"/>
      <c r="Q411" s="68"/>
      <c r="R411" s="68"/>
      <c r="S411" s="68"/>
      <c r="T411" s="68"/>
      <c r="U411" s="68"/>
      <c r="V411" s="68"/>
      <c r="W411" s="68"/>
      <c r="X411" s="68"/>
      <c r="Y411" s="68"/>
      <c r="Z411" s="68"/>
    </row>
    <row r="412" ht="15.75" customHeight="1" spans="1:26">
      <c r="A412" s="77"/>
      <c r="B412" s="68"/>
      <c r="C412" s="78"/>
      <c r="D412" s="78"/>
      <c r="E412" s="79"/>
      <c r="F412" s="68"/>
      <c r="G412" s="68"/>
      <c r="H412" s="68"/>
      <c r="I412" s="68"/>
      <c r="J412" s="68"/>
      <c r="K412" s="68"/>
      <c r="L412" s="68"/>
      <c r="M412" s="68"/>
      <c r="N412" s="68"/>
      <c r="O412" s="68"/>
      <c r="P412" s="68"/>
      <c r="Q412" s="68"/>
      <c r="R412" s="68"/>
      <c r="S412" s="68"/>
      <c r="T412" s="68"/>
      <c r="U412" s="68"/>
      <c r="V412" s="68"/>
      <c r="W412" s="68"/>
      <c r="X412" s="68"/>
      <c r="Y412" s="68"/>
      <c r="Z412" s="68"/>
    </row>
    <row r="413" ht="15.75" customHeight="1" spans="1:26">
      <c r="A413" s="77"/>
      <c r="B413" s="68"/>
      <c r="C413" s="78"/>
      <c r="D413" s="78"/>
      <c r="E413" s="79"/>
      <c r="F413" s="68"/>
      <c r="G413" s="68"/>
      <c r="H413" s="68"/>
      <c r="I413" s="68"/>
      <c r="J413" s="68"/>
      <c r="K413" s="68"/>
      <c r="L413" s="68"/>
      <c r="M413" s="68"/>
      <c r="N413" s="68"/>
      <c r="O413" s="68"/>
      <c r="P413" s="68"/>
      <c r="Q413" s="68"/>
      <c r="R413" s="68"/>
      <c r="S413" s="68"/>
      <c r="T413" s="68"/>
      <c r="U413" s="68"/>
      <c r="V413" s="68"/>
      <c r="W413" s="68"/>
      <c r="X413" s="68"/>
      <c r="Y413" s="68"/>
      <c r="Z413" s="68"/>
    </row>
    <row r="414" ht="15.75" customHeight="1" spans="1:26">
      <c r="A414" s="77"/>
      <c r="B414" s="68"/>
      <c r="C414" s="78"/>
      <c r="D414" s="78"/>
      <c r="E414" s="79"/>
      <c r="F414" s="68"/>
      <c r="G414" s="68"/>
      <c r="H414" s="68"/>
      <c r="I414" s="68"/>
      <c r="J414" s="68"/>
      <c r="K414" s="68"/>
      <c r="L414" s="68"/>
      <c r="M414" s="68"/>
      <c r="N414" s="68"/>
      <c r="O414" s="68"/>
      <c r="P414" s="68"/>
      <c r="Q414" s="68"/>
      <c r="R414" s="68"/>
      <c r="S414" s="68"/>
      <c r="T414" s="68"/>
      <c r="U414" s="68"/>
      <c r="V414" s="68"/>
      <c r="W414" s="68"/>
      <c r="X414" s="68"/>
      <c r="Y414" s="68"/>
      <c r="Z414" s="68"/>
    </row>
    <row r="415" ht="15.75" customHeight="1" spans="1:26">
      <c r="A415" s="77"/>
      <c r="B415" s="68"/>
      <c r="C415" s="78"/>
      <c r="D415" s="78"/>
      <c r="E415" s="79"/>
      <c r="F415" s="68"/>
      <c r="G415" s="68"/>
      <c r="H415" s="68"/>
      <c r="I415" s="68"/>
      <c r="J415" s="68"/>
      <c r="K415" s="68"/>
      <c r="L415" s="68"/>
      <c r="M415" s="68"/>
      <c r="N415" s="68"/>
      <c r="O415" s="68"/>
      <c r="P415" s="68"/>
      <c r="Q415" s="68"/>
      <c r="R415" s="68"/>
      <c r="S415" s="68"/>
      <c r="T415" s="68"/>
      <c r="U415" s="68"/>
      <c r="V415" s="68"/>
      <c r="W415" s="68"/>
      <c r="X415" s="68"/>
      <c r="Y415" s="68"/>
      <c r="Z415" s="68"/>
    </row>
    <row r="416" ht="15.75" customHeight="1" spans="1:26">
      <c r="A416" s="77"/>
      <c r="B416" s="68"/>
      <c r="C416" s="78"/>
      <c r="D416" s="78"/>
      <c r="E416" s="79"/>
      <c r="F416" s="68"/>
      <c r="G416" s="68"/>
      <c r="H416" s="68"/>
      <c r="I416" s="68"/>
      <c r="J416" s="68"/>
      <c r="K416" s="68"/>
      <c r="L416" s="68"/>
      <c r="M416" s="68"/>
      <c r="N416" s="68"/>
      <c r="O416" s="68"/>
      <c r="P416" s="68"/>
      <c r="Q416" s="68"/>
      <c r="R416" s="68"/>
      <c r="S416" s="68"/>
      <c r="T416" s="68"/>
      <c r="U416" s="68"/>
      <c r="V416" s="68"/>
      <c r="W416" s="68"/>
      <c r="X416" s="68"/>
      <c r="Y416" s="68"/>
      <c r="Z416" s="68"/>
    </row>
    <row r="417" ht="15.75" customHeight="1" spans="1:26">
      <c r="A417" s="77"/>
      <c r="B417" s="68"/>
      <c r="C417" s="78"/>
      <c r="D417" s="78"/>
      <c r="E417" s="79"/>
      <c r="F417" s="68"/>
      <c r="G417" s="68"/>
      <c r="H417" s="68"/>
      <c r="I417" s="68"/>
      <c r="J417" s="68"/>
      <c r="K417" s="68"/>
      <c r="L417" s="68"/>
      <c r="M417" s="68"/>
      <c r="N417" s="68"/>
      <c r="O417" s="68"/>
      <c r="P417" s="68"/>
      <c r="Q417" s="68"/>
      <c r="R417" s="68"/>
      <c r="S417" s="68"/>
      <c r="T417" s="68"/>
      <c r="U417" s="68"/>
      <c r="V417" s="68"/>
      <c r="W417" s="68"/>
      <c r="X417" s="68"/>
      <c r="Y417" s="68"/>
      <c r="Z417" s="68"/>
    </row>
    <row r="418" ht="15.75" customHeight="1" spans="1:26">
      <c r="A418" s="77"/>
      <c r="B418" s="68"/>
      <c r="C418" s="78"/>
      <c r="D418" s="78"/>
      <c r="E418" s="79"/>
      <c r="F418" s="68"/>
      <c r="G418" s="68"/>
      <c r="H418" s="68"/>
      <c r="I418" s="68"/>
      <c r="J418" s="68"/>
      <c r="K418" s="68"/>
      <c r="L418" s="68"/>
      <c r="M418" s="68"/>
      <c r="N418" s="68"/>
      <c r="O418" s="68"/>
      <c r="P418" s="68"/>
      <c r="Q418" s="68"/>
      <c r="R418" s="68"/>
      <c r="S418" s="68"/>
      <c r="T418" s="68"/>
      <c r="U418" s="68"/>
      <c r="V418" s="68"/>
      <c r="W418" s="68"/>
      <c r="X418" s="68"/>
      <c r="Y418" s="68"/>
      <c r="Z418" s="68"/>
    </row>
    <row r="419" ht="15.75" customHeight="1" spans="1:26">
      <c r="A419" s="77"/>
      <c r="B419" s="68"/>
      <c r="C419" s="78"/>
      <c r="D419" s="78"/>
      <c r="E419" s="79"/>
      <c r="F419" s="68"/>
      <c r="G419" s="68"/>
      <c r="H419" s="68"/>
      <c r="I419" s="68"/>
      <c r="J419" s="68"/>
      <c r="K419" s="68"/>
      <c r="L419" s="68"/>
      <c r="M419" s="68"/>
      <c r="N419" s="68"/>
      <c r="O419" s="68"/>
      <c r="P419" s="68"/>
      <c r="Q419" s="68"/>
      <c r="R419" s="68"/>
      <c r="S419" s="68"/>
      <c r="T419" s="68"/>
      <c r="U419" s="68"/>
      <c r="V419" s="68"/>
      <c r="W419" s="68"/>
      <c r="X419" s="68"/>
      <c r="Y419" s="68"/>
      <c r="Z419" s="68"/>
    </row>
    <row r="420" ht="15.75" customHeight="1" spans="1:26">
      <c r="A420" s="77"/>
      <c r="B420" s="68"/>
      <c r="C420" s="78"/>
      <c r="D420" s="78"/>
      <c r="E420" s="79"/>
      <c r="F420" s="68"/>
      <c r="G420" s="68"/>
      <c r="H420" s="68"/>
      <c r="I420" s="68"/>
      <c r="J420" s="68"/>
      <c r="K420" s="68"/>
      <c r="L420" s="68"/>
      <c r="M420" s="68"/>
      <c r="N420" s="68"/>
      <c r="O420" s="68"/>
      <c r="P420" s="68"/>
      <c r="Q420" s="68"/>
      <c r="R420" s="68"/>
      <c r="S420" s="68"/>
      <c r="T420" s="68"/>
      <c r="U420" s="68"/>
      <c r="V420" s="68"/>
      <c r="W420" s="68"/>
      <c r="X420" s="68"/>
      <c r="Y420" s="68"/>
      <c r="Z420" s="68"/>
    </row>
    <row r="421" ht="15.75" customHeight="1" spans="1:26">
      <c r="A421" s="77"/>
      <c r="B421" s="68"/>
      <c r="C421" s="78"/>
      <c r="D421" s="78"/>
      <c r="E421" s="79"/>
      <c r="F421" s="68"/>
      <c r="G421" s="68"/>
      <c r="H421" s="68"/>
      <c r="I421" s="68"/>
      <c r="J421" s="68"/>
      <c r="K421" s="68"/>
      <c r="L421" s="68"/>
      <c r="M421" s="68"/>
      <c r="N421" s="68"/>
      <c r="O421" s="68"/>
      <c r="P421" s="68"/>
      <c r="Q421" s="68"/>
      <c r="R421" s="68"/>
      <c r="S421" s="68"/>
      <c r="T421" s="68"/>
      <c r="U421" s="68"/>
      <c r="V421" s="68"/>
      <c r="W421" s="68"/>
      <c r="X421" s="68"/>
      <c r="Y421" s="68"/>
      <c r="Z421" s="68"/>
    </row>
    <row r="422" ht="15.75" customHeight="1" spans="1:26">
      <c r="A422" s="77"/>
      <c r="B422" s="68"/>
      <c r="C422" s="78"/>
      <c r="D422" s="78"/>
      <c r="E422" s="79"/>
      <c r="F422" s="68"/>
      <c r="G422" s="68"/>
      <c r="H422" s="68"/>
      <c r="I422" s="68"/>
      <c r="J422" s="68"/>
      <c r="K422" s="68"/>
      <c r="L422" s="68"/>
      <c r="M422" s="68"/>
      <c r="N422" s="68"/>
      <c r="O422" s="68"/>
      <c r="P422" s="68"/>
      <c r="Q422" s="68"/>
      <c r="R422" s="68"/>
      <c r="S422" s="68"/>
      <c r="T422" s="68"/>
      <c r="U422" s="68"/>
      <c r="V422" s="68"/>
      <c r="W422" s="68"/>
      <c r="X422" s="68"/>
      <c r="Y422" s="68"/>
      <c r="Z422" s="68"/>
    </row>
    <row r="423" ht="15.75" customHeight="1" spans="1:26">
      <c r="A423" s="77"/>
      <c r="B423" s="68"/>
      <c r="C423" s="78"/>
      <c r="D423" s="78"/>
      <c r="E423" s="79"/>
      <c r="F423" s="68"/>
      <c r="G423" s="68"/>
      <c r="H423" s="68"/>
      <c r="I423" s="68"/>
      <c r="J423" s="68"/>
      <c r="K423" s="68"/>
      <c r="L423" s="68"/>
      <c r="M423" s="68"/>
      <c r="N423" s="68"/>
      <c r="O423" s="68"/>
      <c r="P423" s="68"/>
      <c r="Q423" s="68"/>
      <c r="R423" s="68"/>
      <c r="S423" s="68"/>
      <c r="T423" s="68"/>
      <c r="U423" s="68"/>
      <c r="V423" s="68"/>
      <c r="W423" s="68"/>
      <c r="X423" s="68"/>
      <c r="Y423" s="68"/>
      <c r="Z423" s="68"/>
    </row>
    <row r="424" ht="15.75" customHeight="1" spans="1:26">
      <c r="A424" s="77"/>
      <c r="B424" s="68"/>
      <c r="C424" s="78"/>
      <c r="D424" s="78"/>
      <c r="E424" s="79"/>
      <c r="F424" s="68"/>
      <c r="G424" s="68"/>
      <c r="H424" s="68"/>
      <c r="I424" s="68"/>
      <c r="J424" s="68"/>
      <c r="K424" s="68"/>
      <c r="L424" s="68"/>
      <c r="M424" s="68"/>
      <c r="N424" s="68"/>
      <c r="O424" s="68"/>
      <c r="P424" s="68"/>
      <c r="Q424" s="68"/>
      <c r="R424" s="68"/>
      <c r="S424" s="68"/>
      <c r="T424" s="68"/>
      <c r="U424" s="68"/>
      <c r="V424" s="68"/>
      <c r="W424" s="68"/>
      <c r="X424" s="68"/>
      <c r="Y424" s="68"/>
      <c r="Z424" s="68"/>
    </row>
    <row r="425" ht="15.75" customHeight="1" spans="1:26">
      <c r="A425" s="77"/>
      <c r="B425" s="68"/>
      <c r="C425" s="78"/>
      <c r="D425" s="78"/>
      <c r="E425" s="79"/>
      <c r="F425" s="68"/>
      <c r="G425" s="68"/>
      <c r="H425" s="68"/>
      <c r="I425" s="68"/>
      <c r="J425" s="68"/>
      <c r="K425" s="68"/>
      <c r="L425" s="68"/>
      <c r="M425" s="68"/>
      <c r="N425" s="68"/>
      <c r="O425" s="68"/>
      <c r="P425" s="68"/>
      <c r="Q425" s="68"/>
      <c r="R425" s="68"/>
      <c r="S425" s="68"/>
      <c r="T425" s="68"/>
      <c r="U425" s="68"/>
      <c r="V425" s="68"/>
      <c r="W425" s="68"/>
      <c r="X425" s="68"/>
      <c r="Y425" s="68"/>
      <c r="Z425" s="68"/>
    </row>
    <row r="426" ht="15.75" customHeight="1" spans="1:26">
      <c r="A426" s="77"/>
      <c r="B426" s="68"/>
      <c r="C426" s="78"/>
      <c r="D426" s="78"/>
      <c r="E426" s="79"/>
      <c r="F426" s="68"/>
      <c r="G426" s="68"/>
      <c r="H426" s="68"/>
      <c r="I426" s="68"/>
      <c r="J426" s="68"/>
      <c r="K426" s="68"/>
      <c r="L426" s="68"/>
      <c r="M426" s="68"/>
      <c r="N426" s="68"/>
      <c r="O426" s="68"/>
      <c r="P426" s="68"/>
      <c r="Q426" s="68"/>
      <c r="R426" s="68"/>
      <c r="S426" s="68"/>
      <c r="T426" s="68"/>
      <c r="U426" s="68"/>
      <c r="V426" s="68"/>
      <c r="W426" s="68"/>
      <c r="X426" s="68"/>
      <c r="Y426" s="68"/>
      <c r="Z426" s="68"/>
    </row>
    <row r="427" ht="15.75" customHeight="1" spans="1:26">
      <c r="A427" s="77"/>
      <c r="B427" s="68"/>
      <c r="C427" s="78"/>
      <c r="D427" s="78"/>
      <c r="E427" s="79"/>
      <c r="F427" s="68"/>
      <c r="G427" s="68"/>
      <c r="H427" s="68"/>
      <c r="I427" s="68"/>
      <c r="J427" s="68"/>
      <c r="K427" s="68"/>
      <c r="L427" s="68"/>
      <c r="M427" s="68"/>
      <c r="N427" s="68"/>
      <c r="O427" s="68"/>
      <c r="P427" s="68"/>
      <c r="Q427" s="68"/>
      <c r="R427" s="68"/>
      <c r="S427" s="68"/>
      <c r="T427" s="68"/>
      <c r="U427" s="68"/>
      <c r="V427" s="68"/>
      <c r="W427" s="68"/>
      <c r="X427" s="68"/>
      <c r="Y427" s="68"/>
      <c r="Z427" s="68"/>
    </row>
    <row r="428" ht="15.75" customHeight="1" spans="1:26">
      <c r="A428" s="77"/>
      <c r="B428" s="68"/>
      <c r="C428" s="78"/>
      <c r="D428" s="78"/>
      <c r="E428" s="79"/>
      <c r="F428" s="68"/>
      <c r="G428" s="68"/>
      <c r="H428" s="68"/>
      <c r="I428" s="68"/>
      <c r="J428" s="68"/>
      <c r="K428" s="68"/>
      <c r="L428" s="68"/>
      <c r="M428" s="68"/>
      <c r="N428" s="68"/>
      <c r="O428" s="68"/>
      <c r="P428" s="68"/>
      <c r="Q428" s="68"/>
      <c r="R428" s="68"/>
      <c r="S428" s="68"/>
      <c r="T428" s="68"/>
      <c r="U428" s="68"/>
      <c r="V428" s="68"/>
      <c r="W428" s="68"/>
      <c r="X428" s="68"/>
      <c r="Y428" s="68"/>
      <c r="Z428" s="68"/>
    </row>
    <row r="429" ht="15.75" customHeight="1" spans="1:26">
      <c r="A429" s="77"/>
      <c r="B429" s="68"/>
      <c r="C429" s="78"/>
      <c r="D429" s="78"/>
      <c r="E429" s="79"/>
      <c r="F429" s="68"/>
      <c r="G429" s="68"/>
      <c r="H429" s="68"/>
      <c r="I429" s="68"/>
      <c r="J429" s="68"/>
      <c r="K429" s="68"/>
      <c r="L429" s="68"/>
      <c r="M429" s="68"/>
      <c r="N429" s="68"/>
      <c r="O429" s="68"/>
      <c r="P429" s="68"/>
      <c r="Q429" s="68"/>
      <c r="R429" s="68"/>
      <c r="S429" s="68"/>
      <c r="T429" s="68"/>
      <c r="U429" s="68"/>
      <c r="V429" s="68"/>
      <c r="W429" s="68"/>
      <c r="X429" s="68"/>
      <c r="Y429" s="68"/>
      <c r="Z429" s="68"/>
    </row>
    <row r="430" ht="15.75" customHeight="1" spans="1:26">
      <c r="A430" s="77"/>
      <c r="B430" s="68"/>
      <c r="C430" s="78"/>
      <c r="D430" s="78"/>
      <c r="E430" s="79"/>
      <c r="F430" s="68"/>
      <c r="G430" s="68"/>
      <c r="H430" s="68"/>
      <c r="I430" s="68"/>
      <c r="J430" s="68"/>
      <c r="K430" s="68"/>
      <c r="L430" s="68"/>
      <c r="M430" s="68"/>
      <c r="N430" s="68"/>
      <c r="O430" s="68"/>
      <c r="P430" s="68"/>
      <c r="Q430" s="68"/>
      <c r="R430" s="68"/>
      <c r="S430" s="68"/>
      <c r="T430" s="68"/>
      <c r="U430" s="68"/>
      <c r="V430" s="68"/>
      <c r="W430" s="68"/>
      <c r="X430" s="68"/>
      <c r="Y430" s="68"/>
      <c r="Z430" s="68"/>
    </row>
    <row r="431" ht="15.75" customHeight="1" spans="1:26">
      <c r="A431" s="77"/>
      <c r="B431" s="68"/>
      <c r="C431" s="78"/>
      <c r="D431" s="78"/>
      <c r="E431" s="79"/>
      <c r="F431" s="68"/>
      <c r="G431" s="68"/>
      <c r="H431" s="68"/>
      <c r="I431" s="68"/>
      <c r="J431" s="68"/>
      <c r="K431" s="68"/>
      <c r="L431" s="68"/>
      <c r="M431" s="68"/>
      <c r="N431" s="68"/>
      <c r="O431" s="68"/>
      <c r="P431" s="68"/>
      <c r="Q431" s="68"/>
      <c r="R431" s="68"/>
      <c r="S431" s="68"/>
      <c r="T431" s="68"/>
      <c r="U431" s="68"/>
      <c r="V431" s="68"/>
      <c r="W431" s="68"/>
      <c r="X431" s="68"/>
      <c r="Y431" s="68"/>
      <c r="Z431" s="68"/>
    </row>
    <row r="432" ht="15.75" customHeight="1" spans="1:26">
      <c r="A432" s="77"/>
      <c r="B432" s="68"/>
      <c r="C432" s="78"/>
      <c r="D432" s="78"/>
      <c r="E432" s="79"/>
      <c r="F432" s="68"/>
      <c r="G432" s="68"/>
      <c r="H432" s="68"/>
      <c r="I432" s="68"/>
      <c r="J432" s="68"/>
      <c r="K432" s="68"/>
      <c r="L432" s="68"/>
      <c r="M432" s="68"/>
      <c r="N432" s="68"/>
      <c r="O432" s="68"/>
      <c r="P432" s="68"/>
      <c r="Q432" s="68"/>
      <c r="R432" s="68"/>
      <c r="S432" s="68"/>
      <c r="T432" s="68"/>
      <c r="U432" s="68"/>
      <c r="V432" s="68"/>
      <c r="W432" s="68"/>
      <c r="X432" s="68"/>
      <c r="Y432" s="68"/>
      <c r="Z432" s="68"/>
    </row>
    <row r="433" ht="15.75" customHeight="1" spans="1:26">
      <c r="A433" s="77"/>
      <c r="B433" s="68"/>
      <c r="C433" s="78"/>
      <c r="D433" s="78"/>
      <c r="E433" s="79"/>
      <c r="F433" s="68"/>
      <c r="G433" s="68"/>
      <c r="H433" s="68"/>
      <c r="I433" s="68"/>
      <c r="J433" s="68"/>
      <c r="K433" s="68"/>
      <c r="L433" s="68"/>
      <c r="M433" s="68"/>
      <c r="N433" s="68"/>
      <c r="O433" s="68"/>
      <c r="P433" s="68"/>
      <c r="Q433" s="68"/>
      <c r="R433" s="68"/>
      <c r="S433" s="68"/>
      <c r="T433" s="68"/>
      <c r="U433" s="68"/>
      <c r="V433" s="68"/>
      <c r="W433" s="68"/>
      <c r="X433" s="68"/>
      <c r="Y433" s="68"/>
      <c r="Z433" s="68"/>
    </row>
    <row r="434" ht="15.75" customHeight="1" spans="1:26">
      <c r="A434" s="77"/>
      <c r="B434" s="68"/>
      <c r="C434" s="78"/>
      <c r="D434" s="78"/>
      <c r="E434" s="79"/>
      <c r="F434" s="68"/>
      <c r="G434" s="68"/>
      <c r="H434" s="68"/>
      <c r="I434" s="68"/>
      <c r="J434" s="68"/>
      <c r="K434" s="68"/>
      <c r="L434" s="68"/>
      <c r="M434" s="68"/>
      <c r="N434" s="68"/>
      <c r="O434" s="68"/>
      <c r="P434" s="68"/>
      <c r="Q434" s="68"/>
      <c r="R434" s="68"/>
      <c r="S434" s="68"/>
      <c r="T434" s="68"/>
      <c r="U434" s="68"/>
      <c r="V434" s="68"/>
      <c r="W434" s="68"/>
      <c r="X434" s="68"/>
      <c r="Y434" s="68"/>
      <c r="Z434" s="68"/>
    </row>
    <row r="435" ht="15.75" customHeight="1" spans="1:26">
      <c r="A435" s="77"/>
      <c r="B435" s="68"/>
      <c r="C435" s="78"/>
      <c r="D435" s="78"/>
      <c r="E435" s="79"/>
      <c r="F435" s="68"/>
      <c r="G435" s="68"/>
      <c r="H435" s="68"/>
      <c r="I435" s="68"/>
      <c r="J435" s="68"/>
      <c r="K435" s="68"/>
      <c r="L435" s="68"/>
      <c r="M435" s="68"/>
      <c r="N435" s="68"/>
      <c r="O435" s="68"/>
      <c r="P435" s="68"/>
      <c r="Q435" s="68"/>
      <c r="R435" s="68"/>
      <c r="S435" s="68"/>
      <c r="T435" s="68"/>
      <c r="U435" s="68"/>
      <c r="V435" s="68"/>
      <c r="W435" s="68"/>
      <c r="X435" s="68"/>
      <c r="Y435" s="68"/>
      <c r="Z435" s="68"/>
    </row>
    <row r="436" ht="15.75" customHeight="1" spans="1:26">
      <c r="A436" s="77"/>
      <c r="B436" s="68"/>
      <c r="C436" s="78"/>
      <c r="D436" s="78"/>
      <c r="E436" s="79"/>
      <c r="F436" s="68"/>
      <c r="G436" s="68"/>
      <c r="H436" s="68"/>
      <c r="I436" s="68"/>
      <c r="J436" s="68"/>
      <c r="K436" s="68"/>
      <c r="L436" s="68"/>
      <c r="M436" s="68"/>
      <c r="N436" s="68"/>
      <c r="O436" s="68"/>
      <c r="P436" s="68"/>
      <c r="Q436" s="68"/>
      <c r="R436" s="68"/>
      <c r="S436" s="68"/>
      <c r="T436" s="68"/>
      <c r="U436" s="68"/>
      <c r="V436" s="68"/>
      <c r="W436" s="68"/>
      <c r="X436" s="68"/>
      <c r="Y436" s="68"/>
      <c r="Z436" s="68"/>
    </row>
    <row r="437" ht="15.75" customHeight="1" spans="1:26">
      <c r="A437" s="77"/>
      <c r="B437" s="68"/>
      <c r="C437" s="78"/>
      <c r="D437" s="78"/>
      <c r="E437" s="79"/>
      <c r="F437" s="68"/>
      <c r="G437" s="68"/>
      <c r="H437" s="68"/>
      <c r="I437" s="68"/>
      <c r="J437" s="68"/>
      <c r="K437" s="68"/>
      <c r="L437" s="68"/>
      <c r="M437" s="68"/>
      <c r="N437" s="68"/>
      <c r="O437" s="68"/>
      <c r="P437" s="68"/>
      <c r="Q437" s="68"/>
      <c r="R437" s="68"/>
      <c r="S437" s="68"/>
      <c r="T437" s="68"/>
      <c r="U437" s="68"/>
      <c r="V437" s="68"/>
      <c r="W437" s="68"/>
      <c r="X437" s="68"/>
      <c r="Y437" s="68"/>
      <c r="Z437" s="68"/>
    </row>
    <row r="438" ht="15.75" customHeight="1" spans="1:26">
      <c r="A438" s="77"/>
      <c r="B438" s="68"/>
      <c r="C438" s="78"/>
      <c r="D438" s="78"/>
      <c r="E438" s="79"/>
      <c r="F438" s="68"/>
      <c r="G438" s="68"/>
      <c r="H438" s="68"/>
      <c r="I438" s="68"/>
      <c r="J438" s="68"/>
      <c r="K438" s="68"/>
      <c r="L438" s="68"/>
      <c r="M438" s="68"/>
      <c r="N438" s="68"/>
      <c r="O438" s="68"/>
      <c r="P438" s="68"/>
      <c r="Q438" s="68"/>
      <c r="R438" s="68"/>
      <c r="S438" s="68"/>
      <c r="T438" s="68"/>
      <c r="U438" s="68"/>
      <c r="V438" s="68"/>
      <c r="W438" s="68"/>
      <c r="X438" s="68"/>
      <c r="Y438" s="68"/>
      <c r="Z438" s="68"/>
    </row>
    <row r="439" ht="15.75" customHeight="1" spans="1:26">
      <c r="A439" s="77"/>
      <c r="B439" s="68"/>
      <c r="C439" s="78"/>
      <c r="D439" s="78"/>
      <c r="E439" s="79"/>
      <c r="F439" s="68"/>
      <c r="G439" s="68"/>
      <c r="H439" s="68"/>
      <c r="I439" s="68"/>
      <c r="J439" s="68"/>
      <c r="K439" s="68"/>
      <c r="L439" s="68"/>
      <c r="M439" s="68"/>
      <c r="N439" s="68"/>
      <c r="O439" s="68"/>
      <c r="P439" s="68"/>
      <c r="Q439" s="68"/>
      <c r="R439" s="68"/>
      <c r="S439" s="68"/>
      <c r="T439" s="68"/>
      <c r="U439" s="68"/>
      <c r="V439" s="68"/>
      <c r="W439" s="68"/>
      <c r="X439" s="68"/>
      <c r="Y439" s="68"/>
      <c r="Z439" s="68"/>
    </row>
    <row r="440" ht="15.75" customHeight="1" spans="1:26">
      <c r="A440" s="77"/>
      <c r="B440" s="68"/>
      <c r="C440" s="78"/>
      <c r="D440" s="78"/>
      <c r="E440" s="79"/>
      <c r="F440" s="68"/>
      <c r="G440" s="68"/>
      <c r="H440" s="68"/>
      <c r="I440" s="68"/>
      <c r="J440" s="68"/>
      <c r="K440" s="68"/>
      <c r="L440" s="68"/>
      <c r="M440" s="68"/>
      <c r="N440" s="68"/>
      <c r="O440" s="68"/>
      <c r="P440" s="68"/>
      <c r="Q440" s="68"/>
      <c r="R440" s="68"/>
      <c r="S440" s="68"/>
      <c r="T440" s="68"/>
      <c r="U440" s="68"/>
      <c r="V440" s="68"/>
      <c r="W440" s="68"/>
      <c r="X440" s="68"/>
      <c r="Y440" s="68"/>
      <c r="Z440" s="68"/>
    </row>
    <row r="441" ht="15.75" customHeight="1" spans="1:26">
      <c r="A441" s="77"/>
      <c r="B441" s="68"/>
      <c r="C441" s="78"/>
      <c r="D441" s="78"/>
      <c r="E441" s="79"/>
      <c r="F441" s="68"/>
      <c r="G441" s="68"/>
      <c r="H441" s="68"/>
      <c r="I441" s="68"/>
      <c r="J441" s="68"/>
      <c r="K441" s="68"/>
      <c r="L441" s="68"/>
      <c r="M441" s="68"/>
      <c r="N441" s="68"/>
      <c r="O441" s="68"/>
      <c r="P441" s="68"/>
      <c r="Q441" s="68"/>
      <c r="R441" s="68"/>
      <c r="S441" s="68"/>
      <c r="T441" s="68"/>
      <c r="U441" s="68"/>
      <c r="V441" s="68"/>
      <c r="W441" s="68"/>
      <c r="X441" s="68"/>
      <c r="Y441" s="68"/>
      <c r="Z441" s="68"/>
    </row>
    <row r="442" ht="15.75" customHeight="1" spans="1:26">
      <c r="A442" s="77"/>
      <c r="B442" s="68"/>
      <c r="C442" s="78"/>
      <c r="D442" s="78"/>
      <c r="E442" s="79"/>
      <c r="F442" s="68"/>
      <c r="G442" s="68"/>
      <c r="H442" s="68"/>
      <c r="I442" s="68"/>
      <c r="J442" s="68"/>
      <c r="K442" s="68"/>
      <c r="L442" s="68"/>
      <c r="M442" s="68"/>
      <c r="N442" s="68"/>
      <c r="O442" s="68"/>
      <c r="P442" s="68"/>
      <c r="Q442" s="68"/>
      <c r="R442" s="68"/>
      <c r="S442" s="68"/>
      <c r="T442" s="68"/>
      <c r="U442" s="68"/>
      <c r="V442" s="68"/>
      <c r="W442" s="68"/>
      <c r="X442" s="68"/>
      <c r="Y442" s="68"/>
      <c r="Z442" s="68"/>
    </row>
    <row r="443" ht="15.75" customHeight="1" spans="1:26">
      <c r="A443" s="77"/>
      <c r="B443" s="68"/>
      <c r="C443" s="78"/>
      <c r="D443" s="78"/>
      <c r="E443" s="79"/>
      <c r="F443" s="68"/>
      <c r="G443" s="68"/>
      <c r="H443" s="68"/>
      <c r="I443" s="68"/>
      <c r="J443" s="68"/>
      <c r="K443" s="68"/>
      <c r="L443" s="68"/>
      <c r="M443" s="68"/>
      <c r="N443" s="68"/>
      <c r="O443" s="68"/>
      <c r="P443" s="68"/>
      <c r="Q443" s="68"/>
      <c r="R443" s="68"/>
      <c r="S443" s="68"/>
      <c r="T443" s="68"/>
      <c r="U443" s="68"/>
      <c r="V443" s="68"/>
      <c r="W443" s="68"/>
      <c r="X443" s="68"/>
      <c r="Y443" s="68"/>
      <c r="Z443" s="68"/>
    </row>
    <row r="444" ht="15.75" customHeight="1" spans="1:26">
      <c r="A444" s="77"/>
      <c r="B444" s="68"/>
      <c r="C444" s="78"/>
      <c r="D444" s="78"/>
      <c r="E444" s="79"/>
      <c r="F444" s="68"/>
      <c r="G444" s="68"/>
      <c r="H444" s="68"/>
      <c r="I444" s="68"/>
      <c r="J444" s="68"/>
      <c r="K444" s="68"/>
      <c r="L444" s="68"/>
      <c r="M444" s="68"/>
      <c r="N444" s="68"/>
      <c r="O444" s="68"/>
      <c r="P444" s="68"/>
      <c r="Q444" s="68"/>
      <c r="R444" s="68"/>
      <c r="S444" s="68"/>
      <c r="T444" s="68"/>
      <c r="U444" s="68"/>
      <c r="V444" s="68"/>
      <c r="W444" s="68"/>
      <c r="X444" s="68"/>
      <c r="Y444" s="68"/>
      <c r="Z444" s="68"/>
    </row>
    <row r="445" ht="15.75" customHeight="1" spans="1:26">
      <c r="A445" s="77"/>
      <c r="B445" s="68"/>
      <c r="C445" s="78"/>
      <c r="D445" s="78"/>
      <c r="E445" s="79"/>
      <c r="F445" s="68"/>
      <c r="G445" s="68"/>
      <c r="H445" s="68"/>
      <c r="I445" s="68"/>
      <c r="J445" s="68"/>
      <c r="K445" s="68"/>
      <c r="L445" s="68"/>
      <c r="M445" s="68"/>
      <c r="N445" s="68"/>
      <c r="O445" s="68"/>
      <c r="P445" s="68"/>
      <c r="Q445" s="68"/>
      <c r="R445" s="68"/>
      <c r="S445" s="68"/>
      <c r="T445" s="68"/>
      <c r="U445" s="68"/>
      <c r="V445" s="68"/>
      <c r="W445" s="68"/>
      <c r="X445" s="68"/>
      <c r="Y445" s="68"/>
      <c r="Z445" s="68"/>
    </row>
    <row r="446" ht="15.75" customHeight="1" spans="1:26">
      <c r="A446" s="77"/>
      <c r="B446" s="68"/>
      <c r="C446" s="78"/>
      <c r="D446" s="78"/>
      <c r="E446" s="79"/>
      <c r="F446" s="68"/>
      <c r="G446" s="68"/>
      <c r="H446" s="68"/>
      <c r="I446" s="68"/>
      <c r="J446" s="68"/>
      <c r="K446" s="68"/>
      <c r="L446" s="68"/>
      <c r="M446" s="68"/>
      <c r="N446" s="68"/>
      <c r="O446" s="68"/>
      <c r="P446" s="68"/>
      <c r="Q446" s="68"/>
      <c r="R446" s="68"/>
      <c r="S446" s="68"/>
      <c r="T446" s="68"/>
      <c r="U446" s="68"/>
      <c r="V446" s="68"/>
      <c r="W446" s="68"/>
      <c r="X446" s="68"/>
      <c r="Y446" s="68"/>
      <c r="Z446" s="68"/>
    </row>
    <row r="447" ht="15.75" customHeight="1" spans="1:26">
      <c r="A447" s="77"/>
      <c r="B447" s="68"/>
      <c r="C447" s="78"/>
      <c r="D447" s="78"/>
      <c r="E447" s="79"/>
      <c r="F447" s="68"/>
      <c r="G447" s="68"/>
      <c r="H447" s="68"/>
      <c r="I447" s="68"/>
      <c r="J447" s="68"/>
      <c r="K447" s="68"/>
      <c r="L447" s="68"/>
      <c r="M447" s="68"/>
      <c r="N447" s="68"/>
      <c r="O447" s="68"/>
      <c r="P447" s="68"/>
      <c r="Q447" s="68"/>
      <c r="R447" s="68"/>
      <c r="S447" s="68"/>
      <c r="T447" s="68"/>
      <c r="U447" s="68"/>
      <c r="V447" s="68"/>
      <c r="W447" s="68"/>
      <c r="X447" s="68"/>
      <c r="Y447" s="68"/>
      <c r="Z447" s="68"/>
    </row>
    <row r="448" ht="15.75" customHeight="1" spans="1:26">
      <c r="A448" s="77"/>
      <c r="B448" s="68"/>
      <c r="C448" s="78"/>
      <c r="D448" s="78"/>
      <c r="E448" s="79"/>
      <c r="F448" s="68"/>
      <c r="G448" s="68"/>
      <c r="H448" s="68"/>
      <c r="I448" s="68"/>
      <c r="J448" s="68"/>
      <c r="K448" s="68"/>
      <c r="L448" s="68"/>
      <c r="M448" s="68"/>
      <c r="N448" s="68"/>
      <c r="O448" s="68"/>
      <c r="P448" s="68"/>
      <c r="Q448" s="68"/>
      <c r="R448" s="68"/>
      <c r="S448" s="68"/>
      <c r="T448" s="68"/>
      <c r="U448" s="68"/>
      <c r="V448" s="68"/>
      <c r="W448" s="68"/>
      <c r="X448" s="68"/>
      <c r="Y448" s="68"/>
      <c r="Z448" s="68"/>
    </row>
    <row r="449" ht="15.75" customHeight="1" spans="1:26">
      <c r="A449" s="77"/>
      <c r="B449" s="68"/>
      <c r="C449" s="78"/>
      <c r="D449" s="78"/>
      <c r="E449" s="79"/>
      <c r="F449" s="68"/>
      <c r="G449" s="68"/>
      <c r="H449" s="68"/>
      <c r="I449" s="68"/>
      <c r="J449" s="68"/>
      <c r="K449" s="68"/>
      <c r="L449" s="68"/>
      <c r="M449" s="68"/>
      <c r="N449" s="68"/>
      <c r="O449" s="68"/>
      <c r="P449" s="68"/>
      <c r="Q449" s="68"/>
      <c r="R449" s="68"/>
      <c r="S449" s="68"/>
      <c r="T449" s="68"/>
      <c r="U449" s="68"/>
      <c r="V449" s="68"/>
      <c r="W449" s="68"/>
      <c r="X449" s="68"/>
      <c r="Y449" s="68"/>
      <c r="Z449" s="68"/>
    </row>
    <row r="450" ht="15.75" customHeight="1" spans="1:26">
      <c r="A450" s="77"/>
      <c r="B450" s="68"/>
      <c r="C450" s="78"/>
      <c r="D450" s="78"/>
      <c r="E450" s="79"/>
      <c r="F450" s="68"/>
      <c r="G450" s="68"/>
      <c r="H450" s="68"/>
      <c r="I450" s="68"/>
      <c r="J450" s="68"/>
      <c r="K450" s="68"/>
      <c r="L450" s="68"/>
      <c r="M450" s="68"/>
      <c r="N450" s="68"/>
      <c r="O450" s="68"/>
      <c r="P450" s="68"/>
      <c r="Q450" s="68"/>
      <c r="R450" s="68"/>
      <c r="S450" s="68"/>
      <c r="T450" s="68"/>
      <c r="U450" s="68"/>
      <c r="V450" s="68"/>
      <c r="W450" s="68"/>
      <c r="X450" s="68"/>
      <c r="Y450" s="68"/>
      <c r="Z450" s="68"/>
    </row>
    <row r="451" ht="15.75" customHeight="1" spans="1:26">
      <c r="A451" s="77"/>
      <c r="B451" s="68"/>
      <c r="C451" s="78"/>
      <c r="D451" s="78"/>
      <c r="E451" s="79"/>
      <c r="F451" s="68"/>
      <c r="G451" s="68"/>
      <c r="H451" s="68"/>
      <c r="I451" s="68"/>
      <c r="J451" s="68"/>
      <c r="K451" s="68"/>
      <c r="L451" s="68"/>
      <c r="M451" s="68"/>
      <c r="N451" s="68"/>
      <c r="O451" s="68"/>
      <c r="P451" s="68"/>
      <c r="Q451" s="68"/>
      <c r="R451" s="68"/>
      <c r="S451" s="68"/>
      <c r="T451" s="68"/>
      <c r="U451" s="68"/>
      <c r="V451" s="68"/>
      <c r="W451" s="68"/>
      <c r="X451" s="68"/>
      <c r="Y451" s="68"/>
      <c r="Z451" s="68"/>
    </row>
    <row r="452" ht="15.75" customHeight="1" spans="1:26">
      <c r="A452" s="77"/>
      <c r="B452" s="68"/>
      <c r="C452" s="78"/>
      <c r="D452" s="78"/>
      <c r="E452" s="79"/>
      <c r="F452" s="68"/>
      <c r="G452" s="68"/>
      <c r="H452" s="68"/>
      <c r="I452" s="68"/>
      <c r="J452" s="68"/>
      <c r="K452" s="68"/>
      <c r="L452" s="68"/>
      <c r="M452" s="68"/>
      <c r="N452" s="68"/>
      <c r="O452" s="68"/>
      <c r="P452" s="68"/>
      <c r="Q452" s="68"/>
      <c r="R452" s="68"/>
      <c r="S452" s="68"/>
      <c r="T452" s="68"/>
      <c r="U452" s="68"/>
      <c r="V452" s="68"/>
      <c r="W452" s="68"/>
      <c r="X452" s="68"/>
      <c r="Y452" s="68"/>
      <c r="Z452" s="68"/>
    </row>
    <row r="453" ht="15.75" customHeight="1" spans="1:26">
      <c r="A453" s="77"/>
      <c r="B453" s="68"/>
      <c r="C453" s="78"/>
      <c r="D453" s="78"/>
      <c r="E453" s="79"/>
      <c r="F453" s="68"/>
      <c r="G453" s="68"/>
      <c r="H453" s="68"/>
      <c r="I453" s="68"/>
      <c r="J453" s="68"/>
      <c r="K453" s="68"/>
      <c r="L453" s="68"/>
      <c r="M453" s="68"/>
      <c r="N453" s="68"/>
      <c r="O453" s="68"/>
      <c r="P453" s="68"/>
      <c r="Q453" s="68"/>
      <c r="R453" s="68"/>
      <c r="S453" s="68"/>
      <c r="T453" s="68"/>
      <c r="U453" s="68"/>
      <c r="V453" s="68"/>
      <c r="W453" s="68"/>
      <c r="X453" s="68"/>
      <c r="Y453" s="68"/>
      <c r="Z453" s="68"/>
    </row>
    <row r="454" ht="15.75" customHeight="1" spans="1:26">
      <c r="A454" s="77"/>
      <c r="B454" s="68"/>
      <c r="C454" s="78"/>
      <c r="D454" s="78"/>
      <c r="E454" s="79"/>
      <c r="F454" s="68"/>
      <c r="G454" s="68"/>
      <c r="H454" s="68"/>
      <c r="I454" s="68"/>
      <c r="J454" s="68"/>
      <c r="K454" s="68"/>
      <c r="L454" s="68"/>
      <c r="M454" s="68"/>
      <c r="N454" s="68"/>
      <c r="O454" s="68"/>
      <c r="P454" s="68"/>
      <c r="Q454" s="68"/>
      <c r="R454" s="68"/>
      <c r="S454" s="68"/>
      <c r="T454" s="68"/>
      <c r="U454" s="68"/>
      <c r="V454" s="68"/>
      <c r="W454" s="68"/>
      <c r="X454" s="68"/>
      <c r="Y454" s="68"/>
      <c r="Z454" s="68"/>
    </row>
    <row r="455" ht="15.75" customHeight="1" spans="1:26">
      <c r="A455" s="77"/>
      <c r="B455" s="68"/>
      <c r="C455" s="78"/>
      <c r="D455" s="78"/>
      <c r="E455" s="79"/>
      <c r="F455" s="68"/>
      <c r="G455" s="68"/>
      <c r="H455" s="68"/>
      <c r="I455" s="68"/>
      <c r="J455" s="68"/>
      <c r="K455" s="68"/>
      <c r="L455" s="68"/>
      <c r="M455" s="68"/>
      <c r="N455" s="68"/>
      <c r="O455" s="68"/>
      <c r="P455" s="68"/>
      <c r="Q455" s="68"/>
      <c r="R455" s="68"/>
      <c r="S455" s="68"/>
      <c r="T455" s="68"/>
      <c r="U455" s="68"/>
      <c r="V455" s="68"/>
      <c r="W455" s="68"/>
      <c r="X455" s="68"/>
      <c r="Y455" s="68"/>
      <c r="Z455" s="68"/>
    </row>
    <row r="456" ht="15.75" customHeight="1" spans="1:26">
      <c r="A456" s="77"/>
      <c r="B456" s="68"/>
      <c r="C456" s="78"/>
      <c r="D456" s="78"/>
      <c r="E456" s="79"/>
      <c r="F456" s="68"/>
      <c r="G456" s="68"/>
      <c r="H456" s="68"/>
      <c r="I456" s="68"/>
      <c r="J456" s="68"/>
      <c r="K456" s="68"/>
      <c r="L456" s="68"/>
      <c r="M456" s="68"/>
      <c r="N456" s="68"/>
      <c r="O456" s="68"/>
      <c r="P456" s="68"/>
      <c r="Q456" s="68"/>
      <c r="R456" s="68"/>
      <c r="S456" s="68"/>
      <c r="T456" s="68"/>
      <c r="U456" s="68"/>
      <c r="V456" s="68"/>
      <c r="W456" s="68"/>
      <c r="X456" s="68"/>
      <c r="Y456" s="68"/>
      <c r="Z456" s="68"/>
    </row>
    <row r="457" ht="15.75" customHeight="1" spans="1:26">
      <c r="A457" s="77"/>
      <c r="B457" s="68"/>
      <c r="C457" s="78"/>
      <c r="D457" s="78"/>
      <c r="E457" s="79"/>
      <c r="F457" s="68"/>
      <c r="G457" s="68"/>
      <c r="H457" s="68"/>
      <c r="I457" s="68"/>
      <c r="J457" s="68"/>
      <c r="K457" s="68"/>
      <c r="L457" s="68"/>
      <c r="M457" s="68"/>
      <c r="N457" s="68"/>
      <c r="O457" s="68"/>
      <c r="P457" s="68"/>
      <c r="Q457" s="68"/>
      <c r="R457" s="68"/>
      <c r="S457" s="68"/>
      <c r="T457" s="68"/>
      <c r="U457" s="68"/>
      <c r="V457" s="68"/>
      <c r="W457" s="68"/>
      <c r="X457" s="68"/>
      <c r="Y457" s="68"/>
      <c r="Z457" s="68"/>
    </row>
    <row r="458" ht="15.75" customHeight="1" spans="1:26">
      <c r="A458" s="77"/>
      <c r="B458" s="68"/>
      <c r="C458" s="78"/>
      <c r="D458" s="78"/>
      <c r="E458" s="79"/>
      <c r="F458" s="68"/>
      <c r="G458" s="68"/>
      <c r="H458" s="68"/>
      <c r="I458" s="68"/>
      <c r="J458" s="68"/>
      <c r="K458" s="68"/>
      <c r="L458" s="68"/>
      <c r="M458" s="68"/>
      <c r="N458" s="68"/>
      <c r="O458" s="68"/>
      <c r="P458" s="68"/>
      <c r="Q458" s="68"/>
      <c r="R458" s="68"/>
      <c r="S458" s="68"/>
      <c r="T458" s="68"/>
      <c r="U458" s="68"/>
      <c r="V458" s="68"/>
      <c r="W458" s="68"/>
      <c r="X458" s="68"/>
      <c r="Y458" s="68"/>
      <c r="Z458" s="68"/>
    </row>
    <row r="459" ht="15.75" customHeight="1" spans="1:26">
      <c r="A459" s="77"/>
      <c r="B459" s="68"/>
      <c r="C459" s="78"/>
      <c r="D459" s="78"/>
      <c r="E459" s="79"/>
      <c r="F459" s="68"/>
      <c r="G459" s="68"/>
      <c r="H459" s="68"/>
      <c r="I459" s="68"/>
      <c r="J459" s="68"/>
      <c r="K459" s="68"/>
      <c r="L459" s="68"/>
      <c r="M459" s="68"/>
      <c r="N459" s="68"/>
      <c r="O459" s="68"/>
      <c r="P459" s="68"/>
      <c r="Q459" s="68"/>
      <c r="R459" s="68"/>
      <c r="S459" s="68"/>
      <c r="T459" s="68"/>
      <c r="U459" s="68"/>
      <c r="V459" s="68"/>
      <c r="W459" s="68"/>
      <c r="X459" s="68"/>
      <c r="Y459" s="68"/>
      <c r="Z459" s="68"/>
    </row>
    <row r="460" ht="15.75" customHeight="1" spans="1:26">
      <c r="A460" s="77"/>
      <c r="B460" s="68"/>
      <c r="C460" s="78"/>
      <c r="D460" s="78"/>
      <c r="E460" s="79"/>
      <c r="F460" s="68"/>
      <c r="G460" s="68"/>
      <c r="H460" s="68"/>
      <c r="I460" s="68"/>
      <c r="J460" s="68"/>
      <c r="K460" s="68"/>
      <c r="L460" s="68"/>
      <c r="M460" s="68"/>
      <c r="N460" s="68"/>
      <c r="O460" s="68"/>
      <c r="P460" s="68"/>
      <c r="Q460" s="68"/>
      <c r="R460" s="68"/>
      <c r="S460" s="68"/>
      <c r="T460" s="68"/>
      <c r="U460" s="68"/>
      <c r="V460" s="68"/>
      <c r="W460" s="68"/>
      <c r="X460" s="68"/>
      <c r="Y460" s="68"/>
      <c r="Z460" s="68"/>
    </row>
    <row r="461" ht="15.75" customHeight="1" spans="1:26">
      <c r="A461" s="77"/>
      <c r="B461" s="68"/>
      <c r="C461" s="78"/>
      <c r="D461" s="78"/>
      <c r="E461" s="79"/>
      <c r="F461" s="68"/>
      <c r="G461" s="68"/>
      <c r="H461" s="68"/>
      <c r="I461" s="68"/>
      <c r="J461" s="68"/>
      <c r="K461" s="68"/>
      <c r="L461" s="68"/>
      <c r="M461" s="68"/>
      <c r="N461" s="68"/>
      <c r="O461" s="68"/>
      <c r="P461" s="68"/>
      <c r="Q461" s="68"/>
      <c r="R461" s="68"/>
      <c r="S461" s="68"/>
      <c r="T461" s="68"/>
      <c r="U461" s="68"/>
      <c r="V461" s="68"/>
      <c r="W461" s="68"/>
      <c r="X461" s="68"/>
      <c r="Y461" s="68"/>
      <c r="Z461" s="68"/>
    </row>
    <row r="462" ht="15.75" customHeight="1" spans="1:26">
      <c r="A462" s="77"/>
      <c r="B462" s="68"/>
      <c r="C462" s="78"/>
      <c r="D462" s="78"/>
      <c r="E462" s="79"/>
      <c r="F462" s="68"/>
      <c r="G462" s="68"/>
      <c r="H462" s="68"/>
      <c r="I462" s="68"/>
      <c r="J462" s="68"/>
      <c r="K462" s="68"/>
      <c r="L462" s="68"/>
      <c r="M462" s="68"/>
      <c r="N462" s="68"/>
      <c r="O462" s="68"/>
      <c r="P462" s="68"/>
      <c r="Q462" s="68"/>
      <c r="R462" s="68"/>
      <c r="S462" s="68"/>
      <c r="T462" s="68"/>
      <c r="U462" s="68"/>
      <c r="V462" s="68"/>
      <c r="W462" s="68"/>
      <c r="X462" s="68"/>
      <c r="Y462" s="68"/>
      <c r="Z462" s="68"/>
    </row>
    <row r="463" ht="15.75" customHeight="1" spans="1:26">
      <c r="A463" s="77"/>
      <c r="B463" s="68"/>
      <c r="C463" s="78"/>
      <c r="D463" s="78"/>
      <c r="E463" s="79"/>
      <c r="F463" s="68"/>
      <c r="G463" s="68"/>
      <c r="H463" s="68"/>
      <c r="I463" s="68"/>
      <c r="J463" s="68"/>
      <c r="K463" s="68"/>
      <c r="L463" s="68"/>
      <c r="M463" s="68"/>
      <c r="N463" s="68"/>
      <c r="O463" s="68"/>
      <c r="P463" s="68"/>
      <c r="Q463" s="68"/>
      <c r="R463" s="68"/>
      <c r="S463" s="68"/>
      <c r="T463" s="68"/>
      <c r="U463" s="68"/>
      <c r="V463" s="68"/>
      <c r="W463" s="68"/>
      <c r="X463" s="68"/>
      <c r="Y463" s="68"/>
      <c r="Z463" s="68"/>
    </row>
    <row r="464" ht="15.75" customHeight="1" spans="1:26">
      <c r="A464" s="77"/>
      <c r="B464" s="68"/>
      <c r="C464" s="78"/>
      <c r="D464" s="78"/>
      <c r="E464" s="79"/>
      <c r="F464" s="68"/>
      <c r="G464" s="68"/>
      <c r="H464" s="68"/>
      <c r="I464" s="68"/>
      <c r="J464" s="68"/>
      <c r="K464" s="68"/>
      <c r="L464" s="68"/>
      <c r="M464" s="68"/>
      <c r="N464" s="68"/>
      <c r="O464" s="68"/>
      <c r="P464" s="68"/>
      <c r="Q464" s="68"/>
      <c r="R464" s="68"/>
      <c r="S464" s="68"/>
      <c r="T464" s="68"/>
      <c r="U464" s="68"/>
      <c r="V464" s="68"/>
      <c r="W464" s="68"/>
      <c r="X464" s="68"/>
      <c r="Y464" s="68"/>
      <c r="Z464" s="68"/>
    </row>
    <row r="465" ht="15.75" customHeight="1" spans="1:26">
      <c r="A465" s="77"/>
      <c r="B465" s="68"/>
      <c r="C465" s="78"/>
      <c r="D465" s="78"/>
      <c r="E465" s="79"/>
      <c r="F465" s="68"/>
      <c r="G465" s="68"/>
      <c r="H465" s="68"/>
      <c r="I465" s="68"/>
      <c r="J465" s="68"/>
      <c r="K465" s="68"/>
      <c r="L465" s="68"/>
      <c r="M465" s="68"/>
      <c r="N465" s="68"/>
      <c r="O465" s="68"/>
      <c r="P465" s="68"/>
      <c r="Q465" s="68"/>
      <c r="R465" s="68"/>
      <c r="S465" s="68"/>
      <c r="T465" s="68"/>
      <c r="U465" s="68"/>
      <c r="V465" s="68"/>
      <c r="W465" s="68"/>
      <c r="X465" s="68"/>
      <c r="Y465" s="68"/>
      <c r="Z465" s="68"/>
    </row>
    <row r="466" ht="15.75" customHeight="1" spans="1:26">
      <c r="A466" s="77"/>
      <c r="B466" s="68"/>
      <c r="C466" s="78"/>
      <c r="D466" s="78"/>
      <c r="E466" s="79"/>
      <c r="F466" s="68"/>
      <c r="G466" s="68"/>
      <c r="H466" s="68"/>
      <c r="I466" s="68"/>
      <c r="J466" s="68"/>
      <c r="K466" s="68"/>
      <c r="L466" s="68"/>
      <c r="M466" s="68"/>
      <c r="N466" s="68"/>
      <c r="O466" s="68"/>
      <c r="P466" s="68"/>
      <c r="Q466" s="68"/>
      <c r="R466" s="68"/>
      <c r="S466" s="68"/>
      <c r="T466" s="68"/>
      <c r="U466" s="68"/>
      <c r="V466" s="68"/>
      <c r="W466" s="68"/>
      <c r="X466" s="68"/>
      <c r="Y466" s="68"/>
      <c r="Z466" s="68"/>
    </row>
    <row r="467" ht="15.75" customHeight="1" spans="1:26">
      <c r="A467" s="77"/>
      <c r="B467" s="68"/>
      <c r="C467" s="78"/>
      <c r="D467" s="78"/>
      <c r="E467" s="79"/>
      <c r="F467" s="68"/>
      <c r="G467" s="68"/>
      <c r="H467" s="68"/>
      <c r="I467" s="68"/>
      <c r="J467" s="68"/>
      <c r="K467" s="68"/>
      <c r="L467" s="68"/>
      <c r="M467" s="68"/>
      <c r="N467" s="68"/>
      <c r="O467" s="68"/>
      <c r="P467" s="68"/>
      <c r="Q467" s="68"/>
      <c r="R467" s="68"/>
      <c r="S467" s="68"/>
      <c r="T467" s="68"/>
      <c r="U467" s="68"/>
      <c r="V467" s="68"/>
      <c r="W467" s="68"/>
      <c r="X467" s="68"/>
      <c r="Y467" s="68"/>
      <c r="Z467" s="68"/>
    </row>
    <row r="468" ht="15.75" customHeight="1" spans="1:26">
      <c r="A468" s="77"/>
      <c r="B468" s="68"/>
      <c r="C468" s="78"/>
      <c r="D468" s="78"/>
      <c r="E468" s="79"/>
      <c r="F468" s="68"/>
      <c r="G468" s="68"/>
      <c r="H468" s="68"/>
      <c r="I468" s="68"/>
      <c r="J468" s="68"/>
      <c r="K468" s="68"/>
      <c r="L468" s="68"/>
      <c r="M468" s="68"/>
      <c r="N468" s="68"/>
      <c r="O468" s="68"/>
      <c r="P468" s="68"/>
      <c r="Q468" s="68"/>
      <c r="R468" s="68"/>
      <c r="S468" s="68"/>
      <c r="T468" s="68"/>
      <c r="U468" s="68"/>
      <c r="V468" s="68"/>
      <c r="W468" s="68"/>
      <c r="X468" s="68"/>
      <c r="Y468" s="68"/>
      <c r="Z468" s="68"/>
    </row>
    <row r="469" ht="15.75" customHeight="1" spans="1:26">
      <c r="A469" s="77"/>
      <c r="B469" s="68"/>
      <c r="C469" s="78"/>
      <c r="D469" s="78"/>
      <c r="E469" s="79"/>
      <c r="F469" s="68"/>
      <c r="G469" s="68"/>
      <c r="H469" s="68"/>
      <c r="I469" s="68"/>
      <c r="J469" s="68"/>
      <c r="K469" s="68"/>
      <c r="L469" s="68"/>
      <c r="M469" s="68"/>
      <c r="N469" s="68"/>
      <c r="O469" s="68"/>
      <c r="P469" s="68"/>
      <c r="Q469" s="68"/>
      <c r="R469" s="68"/>
      <c r="S469" s="68"/>
      <c r="T469" s="68"/>
      <c r="U469" s="68"/>
      <c r="V469" s="68"/>
      <c r="W469" s="68"/>
      <c r="X469" s="68"/>
      <c r="Y469" s="68"/>
      <c r="Z469" s="68"/>
    </row>
    <row r="470" ht="15.75" customHeight="1" spans="1:26">
      <c r="A470" s="77"/>
      <c r="B470" s="68"/>
      <c r="C470" s="78"/>
      <c r="D470" s="78"/>
      <c r="E470" s="79"/>
      <c r="F470" s="68"/>
      <c r="G470" s="68"/>
      <c r="H470" s="68"/>
      <c r="I470" s="68"/>
      <c r="J470" s="68"/>
      <c r="K470" s="68"/>
      <c r="L470" s="68"/>
      <c r="M470" s="68"/>
      <c r="N470" s="68"/>
      <c r="O470" s="68"/>
      <c r="P470" s="68"/>
      <c r="Q470" s="68"/>
      <c r="R470" s="68"/>
      <c r="S470" s="68"/>
      <c r="T470" s="68"/>
      <c r="U470" s="68"/>
      <c r="V470" s="68"/>
      <c r="W470" s="68"/>
      <c r="X470" s="68"/>
      <c r="Y470" s="68"/>
      <c r="Z470" s="68"/>
    </row>
    <row r="471" ht="15.75" customHeight="1" spans="1:26">
      <c r="A471" s="77"/>
      <c r="B471" s="68"/>
      <c r="C471" s="78"/>
      <c r="D471" s="78"/>
      <c r="E471" s="79"/>
      <c r="F471" s="68"/>
      <c r="G471" s="68"/>
      <c r="H471" s="68"/>
      <c r="I471" s="68"/>
      <c r="J471" s="68"/>
      <c r="K471" s="68"/>
      <c r="L471" s="68"/>
      <c r="M471" s="68"/>
      <c r="N471" s="68"/>
      <c r="O471" s="68"/>
      <c r="P471" s="68"/>
      <c r="Q471" s="68"/>
      <c r="R471" s="68"/>
      <c r="S471" s="68"/>
      <c r="T471" s="68"/>
      <c r="U471" s="68"/>
      <c r="V471" s="68"/>
      <c r="W471" s="68"/>
      <c r="X471" s="68"/>
      <c r="Y471" s="68"/>
      <c r="Z471" s="68"/>
    </row>
    <row r="472" ht="15.75" customHeight="1" spans="1:26">
      <c r="A472" s="77"/>
      <c r="B472" s="68"/>
      <c r="C472" s="78"/>
      <c r="D472" s="78"/>
      <c r="E472" s="79"/>
      <c r="F472" s="68"/>
      <c r="G472" s="68"/>
      <c r="H472" s="68"/>
      <c r="I472" s="68"/>
      <c r="J472" s="68"/>
      <c r="K472" s="68"/>
      <c r="L472" s="68"/>
      <c r="M472" s="68"/>
      <c r="N472" s="68"/>
      <c r="O472" s="68"/>
      <c r="P472" s="68"/>
      <c r="Q472" s="68"/>
      <c r="R472" s="68"/>
      <c r="S472" s="68"/>
      <c r="T472" s="68"/>
      <c r="U472" s="68"/>
      <c r="V472" s="68"/>
      <c r="W472" s="68"/>
      <c r="X472" s="68"/>
      <c r="Y472" s="68"/>
      <c r="Z472" s="68"/>
    </row>
    <row r="473" ht="15.75" customHeight="1" spans="1:26">
      <c r="A473" s="77"/>
      <c r="B473" s="68"/>
      <c r="C473" s="78"/>
      <c r="D473" s="78"/>
      <c r="E473" s="79"/>
      <c r="F473" s="68"/>
      <c r="G473" s="68"/>
      <c r="H473" s="68"/>
      <c r="I473" s="68"/>
      <c r="J473" s="68"/>
      <c r="K473" s="68"/>
      <c r="L473" s="68"/>
      <c r="M473" s="68"/>
      <c r="N473" s="68"/>
      <c r="O473" s="68"/>
      <c r="P473" s="68"/>
      <c r="Q473" s="68"/>
      <c r="R473" s="68"/>
      <c r="S473" s="68"/>
      <c r="T473" s="68"/>
      <c r="U473" s="68"/>
      <c r="V473" s="68"/>
      <c r="W473" s="68"/>
      <c r="X473" s="68"/>
      <c r="Y473" s="68"/>
      <c r="Z473" s="68"/>
    </row>
    <row r="474" ht="15.75" customHeight="1" spans="1:26">
      <c r="A474" s="77"/>
      <c r="B474" s="68"/>
      <c r="C474" s="78"/>
      <c r="D474" s="78"/>
      <c r="E474" s="79"/>
      <c r="F474" s="68"/>
      <c r="G474" s="68"/>
      <c r="H474" s="68"/>
      <c r="I474" s="68"/>
      <c r="J474" s="68"/>
      <c r="K474" s="68"/>
      <c r="L474" s="68"/>
      <c r="M474" s="68"/>
      <c r="N474" s="68"/>
      <c r="O474" s="68"/>
      <c r="P474" s="68"/>
      <c r="Q474" s="68"/>
      <c r="R474" s="68"/>
      <c r="S474" s="68"/>
      <c r="T474" s="68"/>
      <c r="U474" s="68"/>
      <c r="V474" s="68"/>
      <c r="W474" s="68"/>
      <c r="X474" s="68"/>
      <c r="Y474" s="68"/>
      <c r="Z474" s="68"/>
    </row>
    <row r="475" ht="15.75" customHeight="1" spans="1:26">
      <c r="A475" s="77"/>
      <c r="B475" s="68"/>
      <c r="C475" s="78"/>
      <c r="D475" s="78"/>
      <c r="E475" s="79"/>
      <c r="F475" s="68"/>
      <c r="G475" s="68"/>
      <c r="H475" s="68"/>
      <c r="I475" s="68"/>
      <c r="J475" s="68"/>
      <c r="K475" s="68"/>
      <c r="L475" s="68"/>
      <c r="M475" s="68"/>
      <c r="N475" s="68"/>
      <c r="O475" s="68"/>
      <c r="P475" s="68"/>
      <c r="Q475" s="68"/>
      <c r="R475" s="68"/>
      <c r="S475" s="68"/>
      <c r="T475" s="68"/>
      <c r="U475" s="68"/>
      <c r="V475" s="68"/>
      <c r="W475" s="68"/>
      <c r="X475" s="68"/>
      <c r="Y475" s="68"/>
      <c r="Z475" s="68"/>
    </row>
    <row r="476" ht="15.75" customHeight="1" spans="1:26">
      <c r="A476" s="77"/>
      <c r="B476" s="68"/>
      <c r="C476" s="78"/>
      <c r="D476" s="78"/>
      <c r="E476" s="79"/>
      <c r="F476" s="68"/>
      <c r="G476" s="68"/>
      <c r="H476" s="68"/>
      <c r="I476" s="68"/>
      <c r="J476" s="68"/>
      <c r="K476" s="68"/>
      <c r="L476" s="68"/>
      <c r="M476" s="68"/>
      <c r="N476" s="68"/>
      <c r="O476" s="68"/>
      <c r="P476" s="68"/>
      <c r="Q476" s="68"/>
      <c r="R476" s="68"/>
      <c r="S476" s="68"/>
      <c r="T476" s="68"/>
      <c r="U476" s="68"/>
      <c r="V476" s="68"/>
      <c r="W476" s="68"/>
      <c r="X476" s="68"/>
      <c r="Y476" s="68"/>
      <c r="Z476" s="68"/>
    </row>
    <row r="477" ht="15.75" customHeight="1" spans="1:26">
      <c r="A477" s="77"/>
      <c r="B477" s="68"/>
      <c r="C477" s="78"/>
      <c r="D477" s="78"/>
      <c r="E477" s="79"/>
      <c r="F477" s="68"/>
      <c r="G477" s="68"/>
      <c r="H477" s="68"/>
      <c r="I477" s="68"/>
      <c r="J477" s="68"/>
      <c r="K477" s="68"/>
      <c r="L477" s="68"/>
      <c r="M477" s="68"/>
      <c r="N477" s="68"/>
      <c r="O477" s="68"/>
      <c r="P477" s="68"/>
      <c r="Q477" s="68"/>
      <c r="R477" s="68"/>
      <c r="S477" s="68"/>
      <c r="T477" s="68"/>
      <c r="U477" s="68"/>
      <c r="V477" s="68"/>
      <c r="W477" s="68"/>
      <c r="X477" s="68"/>
      <c r="Y477" s="68"/>
      <c r="Z477" s="68"/>
    </row>
    <row r="478" ht="15.75" customHeight="1" spans="1:26">
      <c r="A478" s="77"/>
      <c r="B478" s="68"/>
      <c r="C478" s="78"/>
      <c r="D478" s="78"/>
      <c r="E478" s="79"/>
      <c r="F478" s="68"/>
      <c r="G478" s="68"/>
      <c r="H478" s="68"/>
      <c r="I478" s="68"/>
      <c r="J478" s="68"/>
      <c r="K478" s="68"/>
      <c r="L478" s="68"/>
      <c r="M478" s="68"/>
      <c r="N478" s="68"/>
      <c r="O478" s="68"/>
      <c r="P478" s="68"/>
      <c r="Q478" s="68"/>
      <c r="R478" s="68"/>
      <c r="S478" s="68"/>
      <c r="T478" s="68"/>
      <c r="U478" s="68"/>
      <c r="V478" s="68"/>
      <c r="W478" s="68"/>
      <c r="X478" s="68"/>
      <c r="Y478" s="68"/>
      <c r="Z478" s="68"/>
    </row>
    <row r="479" ht="15.75" customHeight="1" spans="1:26">
      <c r="A479" s="77"/>
      <c r="B479" s="68"/>
      <c r="C479" s="78"/>
      <c r="D479" s="78"/>
      <c r="E479" s="79"/>
      <c r="F479" s="68"/>
      <c r="G479" s="68"/>
      <c r="H479" s="68"/>
      <c r="I479" s="68"/>
      <c r="J479" s="68"/>
      <c r="K479" s="68"/>
      <c r="L479" s="68"/>
      <c r="M479" s="68"/>
      <c r="N479" s="68"/>
      <c r="O479" s="68"/>
      <c r="P479" s="68"/>
      <c r="Q479" s="68"/>
      <c r="R479" s="68"/>
      <c r="S479" s="68"/>
      <c r="T479" s="68"/>
      <c r="U479" s="68"/>
      <c r="V479" s="68"/>
      <c r="W479" s="68"/>
      <c r="X479" s="68"/>
      <c r="Y479" s="68"/>
      <c r="Z479" s="68"/>
    </row>
    <row r="480" ht="15.75" customHeight="1" spans="1:26">
      <c r="A480" s="77"/>
      <c r="B480" s="68"/>
      <c r="C480" s="78"/>
      <c r="D480" s="78"/>
      <c r="E480" s="79"/>
      <c r="F480" s="68"/>
      <c r="G480" s="68"/>
      <c r="H480" s="68"/>
      <c r="I480" s="68"/>
      <c r="J480" s="68"/>
      <c r="K480" s="68"/>
      <c r="L480" s="68"/>
      <c r="M480" s="68"/>
      <c r="N480" s="68"/>
      <c r="O480" s="68"/>
      <c r="P480" s="68"/>
      <c r="Q480" s="68"/>
      <c r="R480" s="68"/>
      <c r="S480" s="68"/>
      <c r="T480" s="68"/>
      <c r="U480" s="68"/>
      <c r="V480" s="68"/>
      <c r="W480" s="68"/>
      <c r="X480" s="68"/>
      <c r="Y480" s="68"/>
      <c r="Z480" s="68"/>
    </row>
    <row r="481" ht="15.75" customHeight="1" spans="1:26">
      <c r="A481" s="77"/>
      <c r="B481" s="68"/>
      <c r="C481" s="78"/>
      <c r="D481" s="78"/>
      <c r="E481" s="79"/>
      <c r="F481" s="68"/>
      <c r="G481" s="68"/>
      <c r="H481" s="68"/>
      <c r="I481" s="68"/>
      <c r="J481" s="68"/>
      <c r="K481" s="68"/>
      <c r="L481" s="68"/>
      <c r="M481" s="68"/>
      <c r="N481" s="68"/>
      <c r="O481" s="68"/>
      <c r="P481" s="68"/>
      <c r="Q481" s="68"/>
      <c r="R481" s="68"/>
      <c r="S481" s="68"/>
      <c r="T481" s="68"/>
      <c r="U481" s="68"/>
      <c r="V481" s="68"/>
      <c r="W481" s="68"/>
      <c r="X481" s="68"/>
      <c r="Y481" s="68"/>
      <c r="Z481" s="68"/>
    </row>
    <row r="482" ht="15.75" customHeight="1" spans="1:26">
      <c r="A482" s="77"/>
      <c r="B482" s="68"/>
      <c r="C482" s="78"/>
      <c r="D482" s="78"/>
      <c r="E482" s="79"/>
      <c r="F482" s="68"/>
      <c r="G482" s="68"/>
      <c r="H482" s="68"/>
      <c r="I482" s="68"/>
      <c r="J482" s="68"/>
      <c r="K482" s="68"/>
      <c r="L482" s="68"/>
      <c r="M482" s="68"/>
      <c r="N482" s="68"/>
      <c r="O482" s="68"/>
      <c r="P482" s="68"/>
      <c r="Q482" s="68"/>
      <c r="R482" s="68"/>
      <c r="S482" s="68"/>
      <c r="T482" s="68"/>
      <c r="U482" s="68"/>
      <c r="V482" s="68"/>
      <c r="W482" s="68"/>
      <c r="X482" s="68"/>
      <c r="Y482" s="68"/>
      <c r="Z482" s="68"/>
    </row>
    <row r="483" ht="15.75" customHeight="1" spans="1:26">
      <c r="A483" s="77"/>
      <c r="B483" s="68"/>
      <c r="C483" s="78"/>
      <c r="D483" s="78"/>
      <c r="E483" s="79"/>
      <c r="F483" s="68"/>
      <c r="G483" s="68"/>
      <c r="H483" s="68"/>
      <c r="I483" s="68"/>
      <c r="J483" s="68"/>
      <c r="K483" s="68"/>
      <c r="L483" s="68"/>
      <c r="M483" s="68"/>
      <c r="N483" s="68"/>
      <c r="O483" s="68"/>
      <c r="P483" s="68"/>
      <c r="Q483" s="68"/>
      <c r="R483" s="68"/>
      <c r="S483" s="68"/>
      <c r="T483" s="68"/>
      <c r="U483" s="68"/>
      <c r="V483" s="68"/>
      <c r="W483" s="68"/>
      <c r="X483" s="68"/>
      <c r="Y483" s="68"/>
      <c r="Z483" s="68"/>
    </row>
    <row r="484" ht="15.75" customHeight="1" spans="1:26">
      <c r="A484" s="77"/>
      <c r="B484" s="68"/>
      <c r="C484" s="78"/>
      <c r="D484" s="78"/>
      <c r="E484" s="79"/>
      <c r="F484" s="68"/>
      <c r="G484" s="68"/>
      <c r="H484" s="68"/>
      <c r="I484" s="68"/>
      <c r="J484" s="68"/>
      <c r="K484" s="68"/>
      <c r="L484" s="68"/>
      <c r="M484" s="68"/>
      <c r="N484" s="68"/>
      <c r="O484" s="68"/>
      <c r="P484" s="68"/>
      <c r="Q484" s="68"/>
      <c r="R484" s="68"/>
      <c r="S484" s="68"/>
      <c r="T484" s="68"/>
      <c r="U484" s="68"/>
      <c r="V484" s="68"/>
      <c r="W484" s="68"/>
      <c r="X484" s="68"/>
      <c r="Y484" s="68"/>
      <c r="Z484" s="68"/>
    </row>
    <row r="485" ht="15.75" customHeight="1" spans="1:26">
      <c r="A485" s="77"/>
      <c r="B485" s="68"/>
      <c r="C485" s="78"/>
      <c r="D485" s="78"/>
      <c r="E485" s="79"/>
      <c r="F485" s="68"/>
      <c r="G485" s="68"/>
      <c r="H485" s="68"/>
      <c r="I485" s="68"/>
      <c r="J485" s="68"/>
      <c r="K485" s="68"/>
      <c r="L485" s="68"/>
      <c r="M485" s="68"/>
      <c r="N485" s="68"/>
      <c r="O485" s="68"/>
      <c r="P485" s="68"/>
      <c r="Q485" s="68"/>
      <c r="R485" s="68"/>
      <c r="S485" s="68"/>
      <c r="T485" s="68"/>
      <c r="U485" s="68"/>
      <c r="V485" s="68"/>
      <c r="W485" s="68"/>
      <c r="X485" s="68"/>
      <c r="Y485" s="68"/>
      <c r="Z485" s="68"/>
    </row>
    <row r="486" ht="15.75" customHeight="1" spans="1:26">
      <c r="A486" s="77"/>
      <c r="B486" s="68"/>
      <c r="C486" s="78"/>
      <c r="D486" s="78"/>
      <c r="E486" s="79"/>
      <c r="F486" s="68"/>
      <c r="G486" s="68"/>
      <c r="H486" s="68"/>
      <c r="I486" s="68"/>
      <c r="J486" s="68"/>
      <c r="K486" s="68"/>
      <c r="L486" s="68"/>
      <c r="M486" s="68"/>
      <c r="N486" s="68"/>
      <c r="O486" s="68"/>
      <c r="P486" s="68"/>
      <c r="Q486" s="68"/>
      <c r="R486" s="68"/>
      <c r="S486" s="68"/>
      <c r="T486" s="68"/>
      <c r="U486" s="68"/>
      <c r="V486" s="68"/>
      <c r="W486" s="68"/>
      <c r="X486" s="68"/>
      <c r="Y486" s="68"/>
      <c r="Z486" s="68"/>
    </row>
    <row r="487" ht="15.75" customHeight="1" spans="1:26">
      <c r="A487" s="77"/>
      <c r="B487" s="68"/>
      <c r="C487" s="78"/>
      <c r="D487" s="78"/>
      <c r="E487" s="79"/>
      <c r="F487" s="68"/>
      <c r="G487" s="68"/>
      <c r="H487" s="68"/>
      <c r="I487" s="68"/>
      <c r="J487" s="68"/>
      <c r="K487" s="68"/>
      <c r="L487" s="68"/>
      <c r="M487" s="68"/>
      <c r="N487" s="68"/>
      <c r="O487" s="68"/>
      <c r="P487" s="68"/>
      <c r="Q487" s="68"/>
      <c r="R487" s="68"/>
      <c r="S487" s="68"/>
      <c r="T487" s="68"/>
      <c r="U487" s="68"/>
      <c r="V487" s="68"/>
      <c r="W487" s="68"/>
      <c r="X487" s="68"/>
      <c r="Y487" s="68"/>
      <c r="Z487" s="68"/>
    </row>
    <row r="488" ht="15.75" customHeight="1" spans="1:26">
      <c r="A488" s="77"/>
      <c r="B488" s="68"/>
      <c r="C488" s="78"/>
      <c r="D488" s="78"/>
      <c r="E488" s="79"/>
      <c r="F488" s="68"/>
      <c r="G488" s="68"/>
      <c r="H488" s="68"/>
      <c r="I488" s="68"/>
      <c r="J488" s="68"/>
      <c r="K488" s="68"/>
      <c r="L488" s="68"/>
      <c r="M488" s="68"/>
      <c r="N488" s="68"/>
      <c r="O488" s="68"/>
      <c r="P488" s="68"/>
      <c r="Q488" s="68"/>
      <c r="R488" s="68"/>
      <c r="S488" s="68"/>
      <c r="T488" s="68"/>
      <c r="U488" s="68"/>
      <c r="V488" s="68"/>
      <c r="W488" s="68"/>
      <c r="X488" s="68"/>
      <c r="Y488" s="68"/>
      <c r="Z488" s="68"/>
    </row>
    <row r="489" ht="15.75" customHeight="1" spans="1:26">
      <c r="A489" s="77"/>
      <c r="B489" s="68"/>
      <c r="C489" s="78"/>
      <c r="D489" s="78"/>
      <c r="E489" s="79"/>
      <c r="F489" s="68"/>
      <c r="G489" s="68"/>
      <c r="H489" s="68"/>
      <c r="I489" s="68"/>
      <c r="J489" s="68"/>
      <c r="K489" s="68"/>
      <c r="L489" s="68"/>
      <c r="M489" s="68"/>
      <c r="N489" s="68"/>
      <c r="O489" s="68"/>
      <c r="P489" s="68"/>
      <c r="Q489" s="68"/>
      <c r="R489" s="68"/>
      <c r="S489" s="68"/>
      <c r="T489" s="68"/>
      <c r="U489" s="68"/>
      <c r="V489" s="68"/>
      <c r="W489" s="68"/>
      <c r="X489" s="68"/>
      <c r="Y489" s="68"/>
      <c r="Z489" s="68"/>
    </row>
    <row r="490" ht="15.75" customHeight="1" spans="1:26">
      <c r="A490" s="77"/>
      <c r="B490" s="68"/>
      <c r="C490" s="78"/>
      <c r="D490" s="78"/>
      <c r="E490" s="79"/>
      <c r="F490" s="68"/>
      <c r="G490" s="68"/>
      <c r="H490" s="68"/>
      <c r="I490" s="68"/>
      <c r="J490" s="68"/>
      <c r="K490" s="68"/>
      <c r="L490" s="68"/>
      <c r="M490" s="68"/>
      <c r="N490" s="68"/>
      <c r="O490" s="68"/>
      <c r="P490" s="68"/>
      <c r="Q490" s="68"/>
      <c r="R490" s="68"/>
      <c r="S490" s="68"/>
      <c r="T490" s="68"/>
      <c r="U490" s="68"/>
      <c r="V490" s="68"/>
      <c r="W490" s="68"/>
      <c r="X490" s="68"/>
      <c r="Y490" s="68"/>
      <c r="Z490" s="68"/>
    </row>
    <row r="491" ht="15.75" customHeight="1" spans="1:26">
      <c r="A491" s="77"/>
      <c r="B491" s="68"/>
      <c r="C491" s="78"/>
      <c r="D491" s="78"/>
      <c r="E491" s="79"/>
      <c r="F491" s="68"/>
      <c r="G491" s="68"/>
      <c r="H491" s="68"/>
      <c r="I491" s="68"/>
      <c r="J491" s="68"/>
      <c r="K491" s="68"/>
      <c r="L491" s="68"/>
      <c r="M491" s="68"/>
      <c r="N491" s="68"/>
      <c r="O491" s="68"/>
      <c r="P491" s="68"/>
      <c r="Q491" s="68"/>
      <c r="R491" s="68"/>
      <c r="S491" s="68"/>
      <c r="T491" s="68"/>
      <c r="U491" s="68"/>
      <c r="V491" s="68"/>
      <c r="W491" s="68"/>
      <c r="X491" s="68"/>
      <c r="Y491" s="68"/>
      <c r="Z491" s="68"/>
    </row>
    <row r="492" ht="15.75" customHeight="1" spans="1:26">
      <c r="A492" s="77"/>
      <c r="B492" s="68"/>
      <c r="C492" s="78"/>
      <c r="D492" s="78"/>
      <c r="E492" s="79"/>
      <c r="F492" s="68"/>
      <c r="G492" s="68"/>
      <c r="H492" s="68"/>
      <c r="I492" s="68"/>
      <c r="J492" s="68"/>
      <c r="K492" s="68"/>
      <c r="L492" s="68"/>
      <c r="M492" s="68"/>
      <c r="N492" s="68"/>
      <c r="O492" s="68"/>
      <c r="P492" s="68"/>
      <c r="Q492" s="68"/>
      <c r="R492" s="68"/>
      <c r="S492" s="68"/>
      <c r="T492" s="68"/>
      <c r="U492" s="68"/>
      <c r="V492" s="68"/>
      <c r="W492" s="68"/>
      <c r="X492" s="68"/>
      <c r="Y492" s="68"/>
      <c r="Z492" s="68"/>
    </row>
    <row r="493" ht="15.75" customHeight="1" spans="1:26">
      <c r="A493" s="77"/>
      <c r="B493" s="68"/>
      <c r="C493" s="78"/>
      <c r="D493" s="78"/>
      <c r="E493" s="79"/>
      <c r="F493" s="68"/>
      <c r="G493" s="68"/>
      <c r="H493" s="68"/>
      <c r="I493" s="68"/>
      <c r="J493" s="68"/>
      <c r="K493" s="68"/>
      <c r="L493" s="68"/>
      <c r="M493" s="68"/>
      <c r="N493" s="68"/>
      <c r="O493" s="68"/>
      <c r="P493" s="68"/>
      <c r="Q493" s="68"/>
      <c r="R493" s="68"/>
      <c r="S493" s="68"/>
      <c r="T493" s="68"/>
      <c r="U493" s="68"/>
      <c r="V493" s="68"/>
      <c r="W493" s="68"/>
      <c r="X493" s="68"/>
      <c r="Y493" s="68"/>
      <c r="Z493" s="68"/>
    </row>
    <row r="494" ht="15.75" customHeight="1" spans="1:26">
      <c r="A494" s="77"/>
      <c r="B494" s="68"/>
      <c r="C494" s="78"/>
      <c r="D494" s="78"/>
      <c r="E494" s="79"/>
      <c r="F494" s="68"/>
      <c r="G494" s="68"/>
      <c r="H494" s="68"/>
      <c r="I494" s="68"/>
      <c r="J494" s="68"/>
      <c r="K494" s="68"/>
      <c r="L494" s="68"/>
      <c r="M494" s="68"/>
      <c r="N494" s="68"/>
      <c r="O494" s="68"/>
      <c r="P494" s="68"/>
      <c r="Q494" s="68"/>
      <c r="R494" s="68"/>
      <c r="S494" s="68"/>
      <c r="T494" s="68"/>
      <c r="U494" s="68"/>
      <c r="V494" s="68"/>
      <c r="W494" s="68"/>
      <c r="X494" s="68"/>
      <c r="Y494" s="68"/>
      <c r="Z494" s="68"/>
    </row>
    <row r="495" ht="15.75" customHeight="1" spans="1:26">
      <c r="A495" s="77"/>
      <c r="B495" s="68"/>
      <c r="C495" s="78"/>
      <c r="D495" s="78"/>
      <c r="E495" s="79"/>
      <c r="F495" s="68"/>
      <c r="G495" s="68"/>
      <c r="H495" s="68"/>
      <c r="I495" s="68"/>
      <c r="J495" s="68"/>
      <c r="K495" s="68"/>
      <c r="L495" s="68"/>
      <c r="M495" s="68"/>
      <c r="N495" s="68"/>
      <c r="O495" s="68"/>
      <c r="P495" s="68"/>
      <c r="Q495" s="68"/>
      <c r="R495" s="68"/>
      <c r="S495" s="68"/>
      <c r="T495" s="68"/>
      <c r="U495" s="68"/>
      <c r="V495" s="68"/>
      <c r="W495" s="68"/>
      <c r="X495" s="68"/>
      <c r="Y495" s="68"/>
      <c r="Z495" s="68"/>
    </row>
    <row r="496" ht="15.75" customHeight="1" spans="1:26">
      <c r="A496" s="77"/>
      <c r="B496" s="68"/>
      <c r="C496" s="78"/>
      <c r="D496" s="78"/>
      <c r="E496" s="79"/>
      <c r="F496" s="68"/>
      <c r="G496" s="68"/>
      <c r="H496" s="68"/>
      <c r="I496" s="68"/>
      <c r="J496" s="68"/>
      <c r="K496" s="68"/>
      <c r="L496" s="68"/>
      <c r="M496" s="68"/>
      <c r="N496" s="68"/>
      <c r="O496" s="68"/>
      <c r="P496" s="68"/>
      <c r="Q496" s="68"/>
      <c r="R496" s="68"/>
      <c r="S496" s="68"/>
      <c r="T496" s="68"/>
      <c r="U496" s="68"/>
      <c r="V496" s="68"/>
      <c r="W496" s="68"/>
      <c r="X496" s="68"/>
      <c r="Y496" s="68"/>
      <c r="Z496" s="68"/>
    </row>
    <row r="497" ht="15.75" customHeight="1" spans="1:26">
      <c r="A497" s="77"/>
      <c r="B497" s="68"/>
      <c r="C497" s="78"/>
      <c r="D497" s="78"/>
      <c r="E497" s="79"/>
      <c r="F497" s="68"/>
      <c r="G497" s="68"/>
      <c r="H497" s="68"/>
      <c r="I497" s="68"/>
      <c r="J497" s="68"/>
      <c r="K497" s="68"/>
      <c r="L497" s="68"/>
      <c r="M497" s="68"/>
      <c r="N497" s="68"/>
      <c r="O497" s="68"/>
      <c r="P497" s="68"/>
      <c r="Q497" s="68"/>
      <c r="R497" s="68"/>
      <c r="S497" s="68"/>
      <c r="T497" s="68"/>
      <c r="U497" s="68"/>
      <c r="V497" s="68"/>
      <c r="W497" s="68"/>
      <c r="X497" s="68"/>
      <c r="Y497" s="68"/>
      <c r="Z497" s="68"/>
    </row>
    <row r="498" ht="15.75" customHeight="1" spans="1:26">
      <c r="A498" s="77"/>
      <c r="B498" s="68"/>
      <c r="C498" s="78"/>
      <c r="D498" s="78"/>
      <c r="E498" s="79"/>
      <c r="F498" s="68"/>
      <c r="G498" s="68"/>
      <c r="H498" s="68"/>
      <c r="I498" s="68"/>
      <c r="J498" s="68"/>
      <c r="K498" s="68"/>
      <c r="L498" s="68"/>
      <c r="M498" s="68"/>
      <c r="N498" s="68"/>
      <c r="O498" s="68"/>
      <c r="P498" s="68"/>
      <c r="Q498" s="68"/>
      <c r="R498" s="68"/>
      <c r="S498" s="68"/>
      <c r="T498" s="68"/>
      <c r="U498" s="68"/>
      <c r="V498" s="68"/>
      <c r="W498" s="68"/>
      <c r="X498" s="68"/>
      <c r="Y498" s="68"/>
      <c r="Z498" s="68"/>
    </row>
    <row r="499" ht="15.75" customHeight="1" spans="1:26">
      <c r="A499" s="77"/>
      <c r="B499" s="68"/>
      <c r="C499" s="78"/>
      <c r="D499" s="78"/>
      <c r="E499" s="79"/>
      <c r="F499" s="68"/>
      <c r="G499" s="68"/>
      <c r="H499" s="68"/>
      <c r="I499" s="68"/>
      <c r="J499" s="68"/>
      <c r="K499" s="68"/>
      <c r="L499" s="68"/>
      <c r="M499" s="68"/>
      <c r="N499" s="68"/>
      <c r="O499" s="68"/>
      <c r="P499" s="68"/>
      <c r="Q499" s="68"/>
      <c r="R499" s="68"/>
      <c r="S499" s="68"/>
      <c r="T499" s="68"/>
      <c r="U499" s="68"/>
      <c r="V499" s="68"/>
      <c r="W499" s="68"/>
      <c r="X499" s="68"/>
      <c r="Y499" s="68"/>
      <c r="Z499" s="68"/>
    </row>
    <row r="500" ht="15.75" customHeight="1" spans="1:26">
      <c r="A500" s="77"/>
      <c r="B500" s="68"/>
      <c r="C500" s="78"/>
      <c r="D500" s="78"/>
      <c r="E500" s="79"/>
      <c r="F500" s="68"/>
      <c r="G500" s="68"/>
      <c r="H500" s="68"/>
      <c r="I500" s="68"/>
      <c r="J500" s="68"/>
      <c r="K500" s="68"/>
      <c r="L500" s="68"/>
      <c r="M500" s="68"/>
      <c r="N500" s="68"/>
      <c r="O500" s="68"/>
      <c r="P500" s="68"/>
      <c r="Q500" s="68"/>
      <c r="R500" s="68"/>
      <c r="S500" s="68"/>
      <c r="T500" s="68"/>
      <c r="U500" s="68"/>
      <c r="V500" s="68"/>
      <c r="W500" s="68"/>
      <c r="X500" s="68"/>
      <c r="Y500" s="68"/>
      <c r="Z500" s="68"/>
    </row>
    <row r="501" ht="15.75" customHeight="1" spans="1:26">
      <c r="A501" s="77"/>
      <c r="B501" s="68"/>
      <c r="C501" s="78"/>
      <c r="D501" s="78"/>
      <c r="E501" s="79"/>
      <c r="F501" s="68"/>
      <c r="G501" s="68"/>
      <c r="H501" s="68"/>
      <c r="I501" s="68"/>
      <c r="J501" s="68"/>
      <c r="K501" s="68"/>
      <c r="L501" s="68"/>
      <c r="M501" s="68"/>
      <c r="N501" s="68"/>
      <c r="O501" s="68"/>
      <c r="P501" s="68"/>
      <c r="Q501" s="68"/>
      <c r="R501" s="68"/>
      <c r="S501" s="68"/>
      <c r="T501" s="68"/>
      <c r="U501" s="68"/>
      <c r="V501" s="68"/>
      <c r="W501" s="68"/>
      <c r="X501" s="68"/>
      <c r="Y501" s="68"/>
      <c r="Z501" s="68"/>
    </row>
    <row r="502" ht="15.75" customHeight="1" spans="1:26">
      <c r="A502" s="77"/>
      <c r="B502" s="68"/>
      <c r="C502" s="78"/>
      <c r="D502" s="78"/>
      <c r="E502" s="79"/>
      <c r="F502" s="68"/>
      <c r="G502" s="68"/>
      <c r="H502" s="68"/>
      <c r="I502" s="68"/>
      <c r="J502" s="68"/>
      <c r="K502" s="68"/>
      <c r="L502" s="68"/>
      <c r="M502" s="68"/>
      <c r="N502" s="68"/>
      <c r="O502" s="68"/>
      <c r="P502" s="68"/>
      <c r="Q502" s="68"/>
      <c r="R502" s="68"/>
      <c r="S502" s="68"/>
      <c r="T502" s="68"/>
      <c r="U502" s="68"/>
      <c r="V502" s="68"/>
      <c r="W502" s="68"/>
      <c r="X502" s="68"/>
      <c r="Y502" s="68"/>
      <c r="Z502" s="68"/>
    </row>
    <row r="503" ht="15.75" customHeight="1" spans="1:26">
      <c r="A503" s="77"/>
      <c r="B503" s="68"/>
      <c r="C503" s="78"/>
      <c r="D503" s="78"/>
      <c r="E503" s="79"/>
      <c r="F503" s="68"/>
      <c r="G503" s="68"/>
      <c r="H503" s="68"/>
      <c r="I503" s="68"/>
      <c r="J503" s="68"/>
      <c r="K503" s="68"/>
      <c r="L503" s="68"/>
      <c r="M503" s="68"/>
      <c r="N503" s="68"/>
      <c r="O503" s="68"/>
      <c r="P503" s="68"/>
      <c r="Q503" s="68"/>
      <c r="R503" s="68"/>
      <c r="S503" s="68"/>
      <c r="T503" s="68"/>
      <c r="U503" s="68"/>
      <c r="V503" s="68"/>
      <c r="W503" s="68"/>
      <c r="X503" s="68"/>
      <c r="Y503" s="68"/>
      <c r="Z503" s="68"/>
    </row>
    <row r="504" ht="15.75" customHeight="1" spans="1:26">
      <c r="A504" s="77"/>
      <c r="B504" s="68"/>
      <c r="C504" s="78"/>
      <c r="D504" s="78"/>
      <c r="E504" s="79"/>
      <c r="F504" s="68"/>
      <c r="G504" s="68"/>
      <c r="H504" s="68"/>
      <c r="I504" s="68"/>
      <c r="J504" s="68"/>
      <c r="K504" s="68"/>
      <c r="L504" s="68"/>
      <c r="M504" s="68"/>
      <c r="N504" s="68"/>
      <c r="O504" s="68"/>
      <c r="P504" s="68"/>
      <c r="Q504" s="68"/>
      <c r="R504" s="68"/>
      <c r="S504" s="68"/>
      <c r="T504" s="68"/>
      <c r="U504" s="68"/>
      <c r="V504" s="68"/>
      <c r="W504" s="68"/>
      <c r="X504" s="68"/>
      <c r="Y504" s="68"/>
      <c r="Z504" s="68"/>
    </row>
    <row r="505" ht="15.75" customHeight="1" spans="1:26">
      <c r="A505" s="77"/>
      <c r="B505" s="68"/>
      <c r="C505" s="78"/>
      <c r="D505" s="78"/>
      <c r="E505" s="79"/>
      <c r="F505" s="68"/>
      <c r="G505" s="68"/>
      <c r="H505" s="68"/>
      <c r="I505" s="68"/>
      <c r="J505" s="68"/>
      <c r="K505" s="68"/>
      <c r="L505" s="68"/>
      <c r="M505" s="68"/>
      <c r="N505" s="68"/>
      <c r="O505" s="68"/>
      <c r="P505" s="68"/>
      <c r="Q505" s="68"/>
      <c r="R505" s="68"/>
      <c r="S505" s="68"/>
      <c r="T505" s="68"/>
      <c r="U505" s="68"/>
      <c r="V505" s="68"/>
      <c r="W505" s="68"/>
      <c r="X505" s="68"/>
      <c r="Y505" s="68"/>
      <c r="Z505" s="68"/>
    </row>
    <row r="506" ht="15.75" customHeight="1" spans="1:26">
      <c r="A506" s="77"/>
      <c r="B506" s="68"/>
      <c r="C506" s="78"/>
      <c r="D506" s="78"/>
      <c r="E506" s="79"/>
      <c r="F506" s="68"/>
      <c r="G506" s="68"/>
      <c r="H506" s="68"/>
      <c r="I506" s="68"/>
      <c r="J506" s="68"/>
      <c r="K506" s="68"/>
      <c r="L506" s="68"/>
      <c r="M506" s="68"/>
      <c r="N506" s="68"/>
      <c r="O506" s="68"/>
      <c r="P506" s="68"/>
      <c r="Q506" s="68"/>
      <c r="R506" s="68"/>
      <c r="S506" s="68"/>
      <c r="T506" s="68"/>
      <c r="U506" s="68"/>
      <c r="V506" s="68"/>
      <c r="W506" s="68"/>
      <c r="X506" s="68"/>
      <c r="Y506" s="68"/>
      <c r="Z506" s="68"/>
    </row>
    <row r="507" ht="15.75" customHeight="1" spans="1:26">
      <c r="A507" s="77"/>
      <c r="B507" s="68"/>
      <c r="C507" s="78"/>
      <c r="D507" s="78"/>
      <c r="E507" s="79"/>
      <c r="F507" s="68"/>
      <c r="G507" s="68"/>
      <c r="H507" s="68"/>
      <c r="I507" s="68"/>
      <c r="J507" s="68"/>
      <c r="K507" s="68"/>
      <c r="L507" s="68"/>
      <c r="M507" s="68"/>
      <c r="N507" s="68"/>
      <c r="O507" s="68"/>
      <c r="P507" s="68"/>
      <c r="Q507" s="68"/>
      <c r="R507" s="68"/>
      <c r="S507" s="68"/>
      <c r="T507" s="68"/>
      <c r="U507" s="68"/>
      <c r="V507" s="68"/>
      <c r="W507" s="68"/>
      <c r="X507" s="68"/>
      <c r="Y507" s="68"/>
      <c r="Z507" s="68"/>
    </row>
    <row r="508" ht="15.75" customHeight="1" spans="1:26">
      <c r="A508" s="77"/>
      <c r="B508" s="68"/>
      <c r="C508" s="78"/>
      <c r="D508" s="78"/>
      <c r="E508" s="79"/>
      <c r="F508" s="68"/>
      <c r="G508" s="68"/>
      <c r="H508" s="68"/>
      <c r="I508" s="68"/>
      <c r="J508" s="68"/>
      <c r="K508" s="68"/>
      <c r="L508" s="68"/>
      <c r="M508" s="68"/>
      <c r="N508" s="68"/>
      <c r="O508" s="68"/>
      <c r="P508" s="68"/>
      <c r="Q508" s="68"/>
      <c r="R508" s="68"/>
      <c r="S508" s="68"/>
      <c r="T508" s="68"/>
      <c r="U508" s="68"/>
      <c r="V508" s="68"/>
      <c r="W508" s="68"/>
      <c r="X508" s="68"/>
      <c r="Y508" s="68"/>
      <c r="Z508" s="68"/>
    </row>
    <row r="509" ht="15.75" customHeight="1" spans="1:26">
      <c r="A509" s="77"/>
      <c r="B509" s="68"/>
      <c r="C509" s="78"/>
      <c r="D509" s="78"/>
      <c r="E509" s="79"/>
      <c r="F509" s="68"/>
      <c r="G509" s="68"/>
      <c r="H509" s="68"/>
      <c r="I509" s="68"/>
      <c r="J509" s="68"/>
      <c r="K509" s="68"/>
      <c r="L509" s="68"/>
      <c r="M509" s="68"/>
      <c r="N509" s="68"/>
      <c r="O509" s="68"/>
      <c r="P509" s="68"/>
      <c r="Q509" s="68"/>
      <c r="R509" s="68"/>
      <c r="S509" s="68"/>
      <c r="T509" s="68"/>
      <c r="U509" s="68"/>
      <c r="V509" s="68"/>
      <c r="W509" s="68"/>
      <c r="X509" s="68"/>
      <c r="Y509" s="68"/>
      <c r="Z509" s="68"/>
    </row>
    <row r="510" ht="15.75" customHeight="1" spans="1:26">
      <c r="A510" s="77"/>
      <c r="B510" s="68"/>
      <c r="C510" s="78"/>
      <c r="D510" s="78"/>
      <c r="E510" s="79"/>
      <c r="F510" s="68"/>
      <c r="G510" s="68"/>
      <c r="H510" s="68"/>
      <c r="I510" s="68"/>
      <c r="J510" s="68"/>
      <c r="K510" s="68"/>
      <c r="L510" s="68"/>
      <c r="M510" s="68"/>
      <c r="N510" s="68"/>
      <c r="O510" s="68"/>
      <c r="P510" s="68"/>
      <c r="Q510" s="68"/>
      <c r="R510" s="68"/>
      <c r="S510" s="68"/>
      <c r="T510" s="68"/>
      <c r="U510" s="68"/>
      <c r="V510" s="68"/>
      <c r="W510" s="68"/>
      <c r="X510" s="68"/>
      <c r="Y510" s="68"/>
      <c r="Z510" s="68"/>
    </row>
    <row r="511" ht="15.75" customHeight="1" spans="1:26">
      <c r="A511" s="77"/>
      <c r="B511" s="68"/>
      <c r="C511" s="78"/>
      <c r="D511" s="78"/>
      <c r="E511" s="79"/>
      <c r="F511" s="68"/>
      <c r="G511" s="68"/>
      <c r="H511" s="68"/>
      <c r="I511" s="68"/>
      <c r="J511" s="68"/>
      <c r="K511" s="68"/>
      <c r="L511" s="68"/>
      <c r="M511" s="68"/>
      <c r="N511" s="68"/>
      <c r="O511" s="68"/>
      <c r="P511" s="68"/>
      <c r="Q511" s="68"/>
      <c r="R511" s="68"/>
      <c r="S511" s="68"/>
      <c r="T511" s="68"/>
      <c r="U511" s="68"/>
      <c r="V511" s="68"/>
      <c r="W511" s="68"/>
      <c r="X511" s="68"/>
      <c r="Y511" s="68"/>
      <c r="Z511" s="68"/>
    </row>
    <row r="512" ht="15.75" customHeight="1" spans="1:26">
      <c r="A512" s="77"/>
      <c r="B512" s="68"/>
      <c r="C512" s="78"/>
      <c r="D512" s="78"/>
      <c r="E512" s="79"/>
      <c r="F512" s="68"/>
      <c r="G512" s="68"/>
      <c r="H512" s="68"/>
      <c r="I512" s="68"/>
      <c r="J512" s="68"/>
      <c r="K512" s="68"/>
      <c r="L512" s="68"/>
      <c r="M512" s="68"/>
      <c r="N512" s="68"/>
      <c r="O512" s="68"/>
      <c r="P512" s="68"/>
      <c r="Q512" s="68"/>
      <c r="R512" s="68"/>
      <c r="S512" s="68"/>
      <c r="T512" s="68"/>
      <c r="U512" s="68"/>
      <c r="V512" s="68"/>
      <c r="W512" s="68"/>
      <c r="X512" s="68"/>
      <c r="Y512" s="68"/>
      <c r="Z512" s="68"/>
    </row>
    <row r="513" ht="15.75" customHeight="1" spans="1:26">
      <c r="A513" s="77"/>
      <c r="B513" s="68"/>
      <c r="C513" s="78"/>
      <c r="D513" s="78"/>
      <c r="E513" s="79"/>
      <c r="F513" s="68"/>
      <c r="G513" s="68"/>
      <c r="H513" s="68"/>
      <c r="I513" s="68"/>
      <c r="J513" s="68"/>
      <c r="K513" s="68"/>
      <c r="L513" s="68"/>
      <c r="M513" s="68"/>
      <c r="N513" s="68"/>
      <c r="O513" s="68"/>
      <c r="P513" s="68"/>
      <c r="Q513" s="68"/>
      <c r="R513" s="68"/>
      <c r="S513" s="68"/>
      <c r="T513" s="68"/>
      <c r="U513" s="68"/>
      <c r="V513" s="68"/>
      <c r="W513" s="68"/>
      <c r="X513" s="68"/>
      <c r="Y513" s="68"/>
      <c r="Z513" s="68"/>
    </row>
    <row r="514" ht="15.75" customHeight="1" spans="1:26">
      <c r="A514" s="77"/>
      <c r="B514" s="68"/>
      <c r="C514" s="78"/>
      <c r="D514" s="78"/>
      <c r="E514" s="79"/>
      <c r="F514" s="68"/>
      <c r="G514" s="68"/>
      <c r="H514" s="68"/>
      <c r="I514" s="68"/>
      <c r="J514" s="68"/>
      <c r="K514" s="68"/>
      <c r="L514" s="68"/>
      <c r="M514" s="68"/>
      <c r="N514" s="68"/>
      <c r="O514" s="68"/>
      <c r="P514" s="68"/>
      <c r="Q514" s="68"/>
      <c r="R514" s="68"/>
      <c r="S514" s="68"/>
      <c r="T514" s="68"/>
      <c r="U514" s="68"/>
      <c r="V514" s="68"/>
      <c r="W514" s="68"/>
      <c r="X514" s="68"/>
      <c r="Y514" s="68"/>
      <c r="Z514" s="68"/>
    </row>
    <row r="515" ht="15.75" customHeight="1" spans="1:26">
      <c r="A515" s="77"/>
      <c r="B515" s="68"/>
      <c r="C515" s="78"/>
      <c r="D515" s="78"/>
      <c r="E515" s="79"/>
      <c r="F515" s="68"/>
      <c r="G515" s="68"/>
      <c r="H515" s="68"/>
      <c r="I515" s="68"/>
      <c r="J515" s="68"/>
      <c r="K515" s="68"/>
      <c r="L515" s="68"/>
      <c r="M515" s="68"/>
      <c r="N515" s="68"/>
      <c r="O515" s="68"/>
      <c r="P515" s="68"/>
      <c r="Q515" s="68"/>
      <c r="R515" s="68"/>
      <c r="S515" s="68"/>
      <c r="T515" s="68"/>
      <c r="U515" s="68"/>
      <c r="V515" s="68"/>
      <c r="W515" s="68"/>
      <c r="X515" s="68"/>
      <c r="Y515" s="68"/>
      <c r="Z515" s="68"/>
    </row>
    <row r="516" ht="15.75" customHeight="1" spans="1:26">
      <c r="A516" s="77"/>
      <c r="B516" s="68"/>
      <c r="C516" s="78"/>
      <c r="D516" s="78"/>
      <c r="E516" s="79"/>
      <c r="F516" s="68"/>
      <c r="G516" s="68"/>
      <c r="H516" s="68"/>
      <c r="I516" s="68"/>
      <c r="J516" s="68"/>
      <c r="K516" s="68"/>
      <c r="L516" s="68"/>
      <c r="M516" s="68"/>
      <c r="N516" s="68"/>
      <c r="O516" s="68"/>
      <c r="P516" s="68"/>
      <c r="Q516" s="68"/>
      <c r="R516" s="68"/>
      <c r="S516" s="68"/>
      <c r="T516" s="68"/>
      <c r="U516" s="68"/>
      <c r="V516" s="68"/>
      <c r="W516" s="68"/>
      <c r="X516" s="68"/>
      <c r="Y516" s="68"/>
      <c r="Z516" s="68"/>
    </row>
    <row r="517" ht="15.75" customHeight="1" spans="1:26">
      <c r="A517" s="77"/>
      <c r="B517" s="68"/>
      <c r="C517" s="78"/>
      <c r="D517" s="78"/>
      <c r="E517" s="79"/>
      <c r="F517" s="68"/>
      <c r="G517" s="68"/>
      <c r="H517" s="68"/>
      <c r="I517" s="68"/>
      <c r="J517" s="68"/>
      <c r="K517" s="68"/>
      <c r="L517" s="68"/>
      <c r="M517" s="68"/>
      <c r="N517" s="68"/>
      <c r="O517" s="68"/>
      <c r="P517" s="68"/>
      <c r="Q517" s="68"/>
      <c r="R517" s="68"/>
      <c r="S517" s="68"/>
      <c r="T517" s="68"/>
      <c r="U517" s="68"/>
      <c r="V517" s="68"/>
      <c r="W517" s="68"/>
      <c r="X517" s="68"/>
      <c r="Y517" s="68"/>
      <c r="Z517" s="68"/>
    </row>
    <row r="518" ht="15.75" customHeight="1" spans="1:26">
      <c r="A518" s="77"/>
      <c r="B518" s="68"/>
      <c r="C518" s="78"/>
      <c r="D518" s="78"/>
      <c r="E518" s="79"/>
      <c r="F518" s="68"/>
      <c r="G518" s="68"/>
      <c r="H518" s="68"/>
      <c r="I518" s="68"/>
      <c r="J518" s="68"/>
      <c r="K518" s="68"/>
      <c r="L518" s="68"/>
      <c r="M518" s="68"/>
      <c r="N518" s="68"/>
      <c r="O518" s="68"/>
      <c r="P518" s="68"/>
      <c r="Q518" s="68"/>
      <c r="R518" s="68"/>
      <c r="S518" s="68"/>
      <c r="T518" s="68"/>
      <c r="U518" s="68"/>
      <c r="V518" s="68"/>
      <c r="W518" s="68"/>
      <c r="X518" s="68"/>
      <c r="Y518" s="68"/>
      <c r="Z518" s="68"/>
    </row>
    <row r="519" ht="15.75" customHeight="1" spans="1:26">
      <c r="A519" s="77"/>
      <c r="B519" s="68"/>
      <c r="C519" s="78"/>
      <c r="D519" s="78"/>
      <c r="E519" s="79"/>
      <c r="F519" s="68"/>
      <c r="G519" s="68"/>
      <c r="H519" s="68"/>
      <c r="I519" s="68"/>
      <c r="J519" s="68"/>
      <c r="K519" s="68"/>
      <c r="L519" s="68"/>
      <c r="M519" s="68"/>
      <c r="N519" s="68"/>
      <c r="O519" s="68"/>
      <c r="P519" s="68"/>
      <c r="Q519" s="68"/>
      <c r="R519" s="68"/>
      <c r="S519" s="68"/>
      <c r="T519" s="68"/>
      <c r="U519" s="68"/>
      <c r="V519" s="68"/>
      <c r="W519" s="68"/>
      <c r="X519" s="68"/>
      <c r="Y519" s="68"/>
      <c r="Z519" s="68"/>
    </row>
    <row r="520" ht="15.75" customHeight="1" spans="1:26">
      <c r="A520" s="77"/>
      <c r="B520" s="68"/>
      <c r="C520" s="78"/>
      <c r="D520" s="78"/>
      <c r="E520" s="79"/>
      <c r="F520" s="68"/>
      <c r="G520" s="68"/>
      <c r="H520" s="68"/>
      <c r="I520" s="68"/>
      <c r="J520" s="68"/>
      <c r="K520" s="68"/>
      <c r="L520" s="68"/>
      <c r="M520" s="68"/>
      <c r="N520" s="68"/>
      <c r="O520" s="68"/>
      <c r="P520" s="68"/>
      <c r="Q520" s="68"/>
      <c r="R520" s="68"/>
      <c r="S520" s="68"/>
      <c r="T520" s="68"/>
      <c r="U520" s="68"/>
      <c r="V520" s="68"/>
      <c r="W520" s="68"/>
      <c r="X520" s="68"/>
      <c r="Y520" s="68"/>
      <c r="Z520" s="68"/>
    </row>
    <row r="521" ht="15.75" customHeight="1" spans="1:26">
      <c r="A521" s="77"/>
      <c r="B521" s="68"/>
      <c r="C521" s="78"/>
      <c r="D521" s="78"/>
      <c r="E521" s="79"/>
      <c r="F521" s="68"/>
      <c r="G521" s="68"/>
      <c r="H521" s="68"/>
      <c r="I521" s="68"/>
      <c r="J521" s="68"/>
      <c r="K521" s="68"/>
      <c r="L521" s="68"/>
      <c r="M521" s="68"/>
      <c r="N521" s="68"/>
      <c r="O521" s="68"/>
      <c r="P521" s="68"/>
      <c r="Q521" s="68"/>
      <c r="R521" s="68"/>
      <c r="S521" s="68"/>
      <c r="T521" s="68"/>
      <c r="U521" s="68"/>
      <c r="V521" s="68"/>
      <c r="W521" s="68"/>
      <c r="X521" s="68"/>
      <c r="Y521" s="68"/>
      <c r="Z521" s="68"/>
    </row>
    <row r="522" ht="15.75" customHeight="1" spans="1:26">
      <c r="A522" s="77"/>
      <c r="B522" s="68"/>
      <c r="C522" s="78"/>
      <c r="D522" s="78"/>
      <c r="E522" s="79"/>
      <c r="F522" s="68"/>
      <c r="G522" s="68"/>
      <c r="H522" s="68"/>
      <c r="I522" s="68"/>
      <c r="J522" s="68"/>
      <c r="K522" s="68"/>
      <c r="L522" s="68"/>
      <c r="M522" s="68"/>
      <c r="N522" s="68"/>
      <c r="O522" s="68"/>
      <c r="P522" s="68"/>
      <c r="Q522" s="68"/>
      <c r="R522" s="68"/>
      <c r="S522" s="68"/>
      <c r="T522" s="68"/>
      <c r="U522" s="68"/>
      <c r="V522" s="68"/>
      <c r="W522" s="68"/>
      <c r="X522" s="68"/>
      <c r="Y522" s="68"/>
      <c r="Z522" s="68"/>
    </row>
    <row r="523" ht="15.75" customHeight="1" spans="1:26">
      <c r="A523" s="77"/>
      <c r="B523" s="68"/>
      <c r="C523" s="78"/>
      <c r="D523" s="78"/>
      <c r="E523" s="79"/>
      <c r="F523" s="68"/>
      <c r="G523" s="68"/>
      <c r="H523" s="68"/>
      <c r="I523" s="68"/>
      <c r="J523" s="68"/>
      <c r="K523" s="68"/>
      <c r="L523" s="68"/>
      <c r="M523" s="68"/>
      <c r="N523" s="68"/>
      <c r="O523" s="68"/>
      <c r="P523" s="68"/>
      <c r="Q523" s="68"/>
      <c r="R523" s="68"/>
      <c r="S523" s="68"/>
      <c r="T523" s="68"/>
      <c r="U523" s="68"/>
      <c r="V523" s="68"/>
      <c r="W523" s="68"/>
      <c r="X523" s="68"/>
      <c r="Y523" s="68"/>
      <c r="Z523" s="68"/>
    </row>
    <row r="524" ht="15.75" customHeight="1" spans="1:26">
      <c r="A524" s="77"/>
      <c r="B524" s="68"/>
      <c r="C524" s="78"/>
      <c r="D524" s="78"/>
      <c r="E524" s="79"/>
      <c r="F524" s="68"/>
      <c r="G524" s="68"/>
      <c r="H524" s="68"/>
      <c r="I524" s="68"/>
      <c r="J524" s="68"/>
      <c r="K524" s="68"/>
      <c r="L524" s="68"/>
      <c r="M524" s="68"/>
      <c r="N524" s="68"/>
      <c r="O524" s="68"/>
      <c r="P524" s="68"/>
      <c r="Q524" s="68"/>
      <c r="R524" s="68"/>
      <c r="S524" s="68"/>
      <c r="T524" s="68"/>
      <c r="U524" s="68"/>
      <c r="V524" s="68"/>
      <c r="W524" s="68"/>
      <c r="X524" s="68"/>
      <c r="Y524" s="68"/>
      <c r="Z524" s="68"/>
    </row>
    <row r="525" ht="15.75" customHeight="1" spans="1:26">
      <c r="A525" s="77"/>
      <c r="B525" s="68"/>
      <c r="C525" s="78"/>
      <c r="D525" s="78"/>
      <c r="E525" s="79"/>
      <c r="F525" s="68"/>
      <c r="G525" s="68"/>
      <c r="H525" s="68"/>
      <c r="I525" s="68"/>
      <c r="J525" s="68"/>
      <c r="K525" s="68"/>
      <c r="L525" s="68"/>
      <c r="M525" s="68"/>
      <c r="N525" s="68"/>
      <c r="O525" s="68"/>
      <c r="P525" s="68"/>
      <c r="Q525" s="68"/>
      <c r="R525" s="68"/>
      <c r="S525" s="68"/>
      <c r="T525" s="68"/>
      <c r="U525" s="68"/>
      <c r="V525" s="68"/>
      <c r="W525" s="68"/>
      <c r="X525" s="68"/>
      <c r="Y525" s="68"/>
      <c r="Z525" s="68"/>
    </row>
    <row r="526" ht="15.75" customHeight="1" spans="1:26">
      <c r="A526" s="77"/>
      <c r="B526" s="68"/>
      <c r="C526" s="78"/>
      <c r="D526" s="78"/>
      <c r="E526" s="79"/>
      <c r="F526" s="68"/>
      <c r="G526" s="68"/>
      <c r="H526" s="68"/>
      <c r="I526" s="68"/>
      <c r="J526" s="68"/>
      <c r="K526" s="68"/>
      <c r="L526" s="68"/>
      <c r="M526" s="68"/>
      <c r="N526" s="68"/>
      <c r="O526" s="68"/>
      <c r="P526" s="68"/>
      <c r="Q526" s="68"/>
      <c r="R526" s="68"/>
      <c r="S526" s="68"/>
      <c r="T526" s="68"/>
      <c r="U526" s="68"/>
      <c r="V526" s="68"/>
      <c r="W526" s="68"/>
      <c r="X526" s="68"/>
      <c r="Y526" s="68"/>
      <c r="Z526" s="68"/>
    </row>
    <row r="527" ht="15.75" customHeight="1" spans="1:26">
      <c r="A527" s="77"/>
      <c r="B527" s="68"/>
      <c r="C527" s="78"/>
      <c r="D527" s="78"/>
      <c r="E527" s="79"/>
      <c r="F527" s="68"/>
      <c r="G527" s="68"/>
      <c r="H527" s="68"/>
      <c r="I527" s="68"/>
      <c r="J527" s="68"/>
      <c r="K527" s="68"/>
      <c r="L527" s="68"/>
      <c r="M527" s="68"/>
      <c r="N527" s="68"/>
      <c r="O527" s="68"/>
      <c r="P527" s="68"/>
      <c r="Q527" s="68"/>
      <c r="R527" s="68"/>
      <c r="S527" s="68"/>
      <c r="T527" s="68"/>
      <c r="U527" s="68"/>
      <c r="V527" s="68"/>
      <c r="W527" s="68"/>
      <c r="X527" s="68"/>
      <c r="Y527" s="68"/>
      <c r="Z527" s="68"/>
    </row>
    <row r="528" ht="15.75" customHeight="1" spans="1:26">
      <c r="A528" s="77"/>
      <c r="B528" s="68"/>
      <c r="C528" s="78"/>
      <c r="D528" s="78"/>
      <c r="E528" s="79"/>
      <c r="F528" s="68"/>
      <c r="G528" s="68"/>
      <c r="H528" s="68"/>
      <c r="I528" s="68"/>
      <c r="J528" s="68"/>
      <c r="K528" s="68"/>
      <c r="L528" s="68"/>
      <c r="M528" s="68"/>
      <c r="N528" s="68"/>
      <c r="O528" s="68"/>
      <c r="P528" s="68"/>
      <c r="Q528" s="68"/>
      <c r="R528" s="68"/>
      <c r="S528" s="68"/>
      <c r="T528" s="68"/>
      <c r="U528" s="68"/>
      <c r="V528" s="68"/>
      <c r="W528" s="68"/>
      <c r="X528" s="68"/>
      <c r="Y528" s="68"/>
      <c r="Z528" s="68"/>
    </row>
    <row r="529" ht="15.75" customHeight="1" spans="1:26">
      <c r="A529" s="77"/>
      <c r="B529" s="68"/>
      <c r="C529" s="78"/>
      <c r="D529" s="78"/>
      <c r="E529" s="79"/>
      <c r="F529" s="68"/>
      <c r="G529" s="68"/>
      <c r="H529" s="68"/>
      <c r="I529" s="68"/>
      <c r="J529" s="68"/>
      <c r="K529" s="68"/>
      <c r="L529" s="68"/>
      <c r="M529" s="68"/>
      <c r="N529" s="68"/>
      <c r="O529" s="68"/>
      <c r="P529" s="68"/>
      <c r="Q529" s="68"/>
      <c r="R529" s="68"/>
      <c r="S529" s="68"/>
      <c r="T529" s="68"/>
      <c r="U529" s="68"/>
      <c r="V529" s="68"/>
      <c r="W529" s="68"/>
      <c r="X529" s="68"/>
      <c r="Y529" s="68"/>
      <c r="Z529" s="68"/>
    </row>
    <row r="530" ht="15.75" customHeight="1" spans="1:26">
      <c r="A530" s="77"/>
      <c r="B530" s="68"/>
      <c r="C530" s="78"/>
      <c r="D530" s="78"/>
      <c r="E530" s="79"/>
      <c r="F530" s="68"/>
      <c r="G530" s="68"/>
      <c r="H530" s="68"/>
      <c r="I530" s="68"/>
      <c r="J530" s="68"/>
      <c r="K530" s="68"/>
      <c r="L530" s="68"/>
      <c r="M530" s="68"/>
      <c r="N530" s="68"/>
      <c r="O530" s="68"/>
      <c r="P530" s="68"/>
      <c r="Q530" s="68"/>
      <c r="R530" s="68"/>
      <c r="S530" s="68"/>
      <c r="T530" s="68"/>
      <c r="U530" s="68"/>
      <c r="V530" s="68"/>
      <c r="W530" s="68"/>
      <c r="X530" s="68"/>
      <c r="Y530" s="68"/>
      <c r="Z530" s="68"/>
    </row>
    <row r="531" ht="15.75" customHeight="1" spans="1:26">
      <c r="A531" s="77"/>
      <c r="B531" s="68"/>
      <c r="C531" s="78"/>
      <c r="D531" s="78"/>
      <c r="E531" s="79"/>
      <c r="F531" s="68"/>
      <c r="G531" s="68"/>
      <c r="H531" s="68"/>
      <c r="I531" s="68"/>
      <c r="J531" s="68"/>
      <c r="K531" s="68"/>
      <c r="L531" s="68"/>
      <c r="M531" s="68"/>
      <c r="N531" s="68"/>
      <c r="O531" s="68"/>
      <c r="P531" s="68"/>
      <c r="Q531" s="68"/>
      <c r="R531" s="68"/>
      <c r="S531" s="68"/>
      <c r="T531" s="68"/>
      <c r="U531" s="68"/>
      <c r="V531" s="68"/>
      <c r="W531" s="68"/>
      <c r="X531" s="68"/>
      <c r="Y531" s="68"/>
      <c r="Z531" s="68"/>
    </row>
    <row r="532" ht="15.75" customHeight="1" spans="1:26">
      <c r="A532" s="77"/>
      <c r="B532" s="68"/>
      <c r="C532" s="78"/>
      <c r="D532" s="78"/>
      <c r="E532" s="79"/>
      <c r="F532" s="68"/>
      <c r="G532" s="68"/>
      <c r="H532" s="68"/>
      <c r="I532" s="68"/>
      <c r="J532" s="68"/>
      <c r="K532" s="68"/>
      <c r="L532" s="68"/>
      <c r="M532" s="68"/>
      <c r="N532" s="68"/>
      <c r="O532" s="68"/>
      <c r="P532" s="68"/>
      <c r="Q532" s="68"/>
      <c r="R532" s="68"/>
      <c r="S532" s="68"/>
      <c r="T532" s="68"/>
      <c r="U532" s="68"/>
      <c r="V532" s="68"/>
      <c r="W532" s="68"/>
      <c r="X532" s="68"/>
      <c r="Y532" s="68"/>
      <c r="Z532" s="68"/>
    </row>
    <row r="533" ht="15.75" customHeight="1" spans="1:26">
      <c r="A533" s="77"/>
      <c r="B533" s="68"/>
      <c r="C533" s="78"/>
      <c r="D533" s="78"/>
      <c r="E533" s="79"/>
      <c r="F533" s="68"/>
      <c r="G533" s="68"/>
      <c r="H533" s="68"/>
      <c r="I533" s="68"/>
      <c r="J533" s="68"/>
      <c r="K533" s="68"/>
      <c r="L533" s="68"/>
      <c r="M533" s="68"/>
      <c r="N533" s="68"/>
      <c r="O533" s="68"/>
      <c r="P533" s="68"/>
      <c r="Q533" s="68"/>
      <c r="R533" s="68"/>
      <c r="S533" s="68"/>
      <c r="T533" s="68"/>
      <c r="U533" s="68"/>
      <c r="V533" s="68"/>
      <c r="W533" s="68"/>
      <c r="X533" s="68"/>
      <c r="Y533" s="68"/>
      <c r="Z533" s="68"/>
    </row>
    <row r="534" ht="15.75" customHeight="1" spans="1:26">
      <c r="A534" s="77"/>
      <c r="B534" s="68"/>
      <c r="C534" s="78"/>
      <c r="D534" s="78"/>
      <c r="E534" s="79"/>
      <c r="F534" s="68"/>
      <c r="G534" s="68"/>
      <c r="H534" s="68"/>
      <c r="I534" s="68"/>
      <c r="J534" s="68"/>
      <c r="K534" s="68"/>
      <c r="L534" s="68"/>
      <c r="M534" s="68"/>
      <c r="N534" s="68"/>
      <c r="O534" s="68"/>
      <c r="P534" s="68"/>
      <c r="Q534" s="68"/>
      <c r="R534" s="68"/>
      <c r="S534" s="68"/>
      <c r="T534" s="68"/>
      <c r="U534" s="68"/>
      <c r="V534" s="68"/>
      <c r="W534" s="68"/>
      <c r="X534" s="68"/>
      <c r="Y534" s="68"/>
      <c r="Z534" s="68"/>
    </row>
    <row r="535" ht="15.75" customHeight="1" spans="1:26">
      <c r="A535" s="77"/>
      <c r="B535" s="68"/>
      <c r="C535" s="78"/>
      <c r="D535" s="78"/>
      <c r="E535" s="79"/>
      <c r="F535" s="68"/>
      <c r="G535" s="68"/>
      <c r="H535" s="68"/>
      <c r="I535" s="68"/>
      <c r="J535" s="68"/>
      <c r="K535" s="68"/>
      <c r="L535" s="68"/>
      <c r="M535" s="68"/>
      <c r="N535" s="68"/>
      <c r="O535" s="68"/>
      <c r="P535" s="68"/>
      <c r="Q535" s="68"/>
      <c r="R535" s="68"/>
      <c r="S535" s="68"/>
      <c r="T535" s="68"/>
      <c r="U535" s="68"/>
      <c r="V535" s="68"/>
      <c r="W535" s="68"/>
      <c r="X535" s="68"/>
      <c r="Y535" s="68"/>
      <c r="Z535" s="68"/>
    </row>
    <row r="536" ht="15.75" customHeight="1" spans="1:26">
      <c r="A536" s="77"/>
      <c r="B536" s="68"/>
      <c r="C536" s="78"/>
      <c r="D536" s="78"/>
      <c r="E536" s="79"/>
      <c r="F536" s="68"/>
      <c r="G536" s="68"/>
      <c r="H536" s="68"/>
      <c r="I536" s="68"/>
      <c r="J536" s="68"/>
      <c r="K536" s="68"/>
      <c r="L536" s="68"/>
      <c r="M536" s="68"/>
      <c r="N536" s="68"/>
      <c r="O536" s="68"/>
      <c r="P536" s="68"/>
      <c r="Q536" s="68"/>
      <c r="R536" s="68"/>
      <c r="S536" s="68"/>
      <c r="T536" s="68"/>
      <c r="U536" s="68"/>
      <c r="V536" s="68"/>
      <c r="W536" s="68"/>
      <c r="X536" s="68"/>
      <c r="Y536" s="68"/>
      <c r="Z536" s="68"/>
    </row>
    <row r="537" ht="15.75" customHeight="1" spans="1:26">
      <c r="A537" s="77"/>
      <c r="B537" s="68"/>
      <c r="C537" s="78"/>
      <c r="D537" s="78"/>
      <c r="E537" s="79"/>
      <c r="F537" s="68"/>
      <c r="G537" s="68"/>
      <c r="H537" s="68"/>
      <c r="I537" s="68"/>
      <c r="J537" s="68"/>
      <c r="K537" s="68"/>
      <c r="L537" s="68"/>
      <c r="M537" s="68"/>
      <c r="N537" s="68"/>
      <c r="O537" s="68"/>
      <c r="P537" s="68"/>
      <c r="Q537" s="68"/>
      <c r="R537" s="68"/>
      <c r="S537" s="68"/>
      <c r="T537" s="68"/>
      <c r="U537" s="68"/>
      <c r="V537" s="68"/>
      <c r="W537" s="68"/>
      <c r="X537" s="68"/>
      <c r="Y537" s="68"/>
      <c r="Z537" s="68"/>
    </row>
    <row r="538" ht="15.75" customHeight="1" spans="1:26">
      <c r="A538" s="77"/>
      <c r="B538" s="68"/>
      <c r="C538" s="78"/>
      <c r="D538" s="78"/>
      <c r="E538" s="79"/>
      <c r="F538" s="68"/>
      <c r="G538" s="68"/>
      <c r="H538" s="68"/>
      <c r="I538" s="68"/>
      <c r="J538" s="68"/>
      <c r="K538" s="68"/>
      <c r="L538" s="68"/>
      <c r="M538" s="68"/>
      <c r="N538" s="68"/>
      <c r="O538" s="68"/>
      <c r="P538" s="68"/>
      <c r="Q538" s="68"/>
      <c r="R538" s="68"/>
      <c r="S538" s="68"/>
      <c r="T538" s="68"/>
      <c r="U538" s="68"/>
      <c r="V538" s="68"/>
      <c r="W538" s="68"/>
      <c r="X538" s="68"/>
      <c r="Y538" s="68"/>
      <c r="Z538" s="68"/>
    </row>
    <row r="539" ht="15.75" customHeight="1" spans="1:26">
      <c r="A539" s="77"/>
      <c r="B539" s="68"/>
      <c r="C539" s="78"/>
      <c r="D539" s="78"/>
      <c r="E539" s="79"/>
      <c r="F539" s="68"/>
      <c r="G539" s="68"/>
      <c r="H539" s="68"/>
      <c r="I539" s="68"/>
      <c r="J539" s="68"/>
      <c r="K539" s="68"/>
      <c r="L539" s="68"/>
      <c r="M539" s="68"/>
      <c r="N539" s="68"/>
      <c r="O539" s="68"/>
      <c r="P539" s="68"/>
      <c r="Q539" s="68"/>
      <c r="R539" s="68"/>
      <c r="S539" s="68"/>
      <c r="T539" s="68"/>
      <c r="U539" s="68"/>
      <c r="V539" s="68"/>
      <c r="W539" s="68"/>
      <c r="X539" s="68"/>
      <c r="Y539" s="68"/>
      <c r="Z539" s="68"/>
    </row>
    <row r="540" ht="15.75" customHeight="1" spans="1:26">
      <c r="A540" s="77"/>
      <c r="B540" s="68"/>
      <c r="C540" s="78"/>
      <c r="D540" s="78"/>
      <c r="E540" s="79"/>
      <c r="F540" s="68"/>
      <c r="G540" s="68"/>
      <c r="H540" s="68"/>
      <c r="I540" s="68"/>
      <c r="J540" s="68"/>
      <c r="K540" s="68"/>
      <c r="L540" s="68"/>
      <c r="M540" s="68"/>
      <c r="N540" s="68"/>
      <c r="O540" s="68"/>
      <c r="P540" s="68"/>
      <c r="Q540" s="68"/>
      <c r="R540" s="68"/>
      <c r="S540" s="68"/>
      <c r="T540" s="68"/>
      <c r="U540" s="68"/>
      <c r="V540" s="68"/>
      <c r="W540" s="68"/>
      <c r="X540" s="68"/>
      <c r="Y540" s="68"/>
      <c r="Z540" s="68"/>
    </row>
    <row r="541" ht="15.75" customHeight="1" spans="1:26">
      <c r="A541" s="77"/>
      <c r="B541" s="68"/>
      <c r="C541" s="78"/>
      <c r="D541" s="78"/>
      <c r="E541" s="79"/>
      <c r="F541" s="68"/>
      <c r="G541" s="68"/>
      <c r="H541" s="68"/>
      <c r="I541" s="68"/>
      <c r="J541" s="68"/>
      <c r="K541" s="68"/>
      <c r="L541" s="68"/>
      <c r="M541" s="68"/>
      <c r="N541" s="68"/>
      <c r="O541" s="68"/>
      <c r="P541" s="68"/>
      <c r="Q541" s="68"/>
      <c r="R541" s="68"/>
      <c r="S541" s="68"/>
      <c r="T541" s="68"/>
      <c r="U541" s="68"/>
      <c r="V541" s="68"/>
      <c r="W541" s="68"/>
      <c r="X541" s="68"/>
      <c r="Y541" s="68"/>
      <c r="Z541" s="68"/>
    </row>
    <row r="542" ht="15.75" customHeight="1" spans="1:26">
      <c r="A542" s="77"/>
      <c r="B542" s="68"/>
      <c r="C542" s="78"/>
      <c r="D542" s="78"/>
      <c r="E542" s="79"/>
      <c r="F542" s="68"/>
      <c r="G542" s="68"/>
      <c r="H542" s="68"/>
      <c r="I542" s="68"/>
      <c r="J542" s="68"/>
      <c r="K542" s="68"/>
      <c r="L542" s="68"/>
      <c r="M542" s="68"/>
      <c r="N542" s="68"/>
      <c r="O542" s="68"/>
      <c r="P542" s="68"/>
      <c r="Q542" s="68"/>
      <c r="R542" s="68"/>
      <c r="S542" s="68"/>
      <c r="T542" s="68"/>
      <c r="U542" s="68"/>
      <c r="V542" s="68"/>
      <c r="W542" s="68"/>
      <c r="X542" s="68"/>
      <c r="Y542" s="68"/>
      <c r="Z542" s="68"/>
    </row>
    <row r="543" ht="15.75" customHeight="1" spans="1:26">
      <c r="A543" s="77"/>
      <c r="B543" s="68"/>
      <c r="C543" s="78"/>
      <c r="D543" s="78"/>
      <c r="E543" s="79"/>
      <c r="F543" s="68"/>
      <c r="G543" s="68"/>
      <c r="H543" s="68"/>
      <c r="I543" s="68"/>
      <c r="J543" s="68"/>
      <c r="K543" s="68"/>
      <c r="L543" s="68"/>
      <c r="M543" s="68"/>
      <c r="N543" s="68"/>
      <c r="O543" s="68"/>
      <c r="P543" s="68"/>
      <c r="Q543" s="68"/>
      <c r="R543" s="68"/>
      <c r="S543" s="68"/>
      <c r="T543" s="68"/>
      <c r="U543" s="68"/>
      <c r="V543" s="68"/>
      <c r="W543" s="68"/>
      <c r="X543" s="68"/>
      <c r="Y543" s="68"/>
      <c r="Z543" s="68"/>
    </row>
    <row r="544" ht="15.75" customHeight="1" spans="1:26">
      <c r="A544" s="77"/>
      <c r="B544" s="68"/>
      <c r="C544" s="78"/>
      <c r="D544" s="78"/>
      <c r="E544" s="79"/>
      <c r="F544" s="68"/>
      <c r="G544" s="68"/>
      <c r="H544" s="68"/>
      <c r="I544" s="68"/>
      <c r="J544" s="68"/>
      <c r="K544" s="68"/>
      <c r="L544" s="68"/>
      <c r="M544" s="68"/>
      <c r="N544" s="68"/>
      <c r="O544" s="68"/>
      <c r="P544" s="68"/>
      <c r="Q544" s="68"/>
      <c r="R544" s="68"/>
      <c r="S544" s="68"/>
      <c r="T544" s="68"/>
      <c r="U544" s="68"/>
      <c r="V544" s="68"/>
      <c r="W544" s="68"/>
      <c r="X544" s="68"/>
      <c r="Y544" s="68"/>
      <c r="Z544" s="68"/>
    </row>
    <row r="545" ht="15.75" customHeight="1" spans="1:26">
      <c r="A545" s="77"/>
      <c r="B545" s="68"/>
      <c r="C545" s="78"/>
      <c r="D545" s="78"/>
      <c r="E545" s="79"/>
      <c r="F545" s="68"/>
      <c r="G545" s="68"/>
      <c r="H545" s="68"/>
      <c r="I545" s="68"/>
      <c r="J545" s="68"/>
      <c r="K545" s="68"/>
      <c r="L545" s="68"/>
      <c r="M545" s="68"/>
      <c r="N545" s="68"/>
      <c r="O545" s="68"/>
      <c r="P545" s="68"/>
      <c r="Q545" s="68"/>
      <c r="R545" s="68"/>
      <c r="S545" s="68"/>
      <c r="T545" s="68"/>
      <c r="U545" s="68"/>
      <c r="V545" s="68"/>
      <c r="W545" s="68"/>
      <c r="X545" s="68"/>
      <c r="Y545" s="68"/>
      <c r="Z545" s="68"/>
    </row>
    <row r="546" ht="15.75" customHeight="1" spans="1:26">
      <c r="A546" s="77"/>
      <c r="B546" s="68"/>
      <c r="C546" s="78"/>
      <c r="D546" s="78"/>
      <c r="E546" s="79"/>
      <c r="F546" s="68"/>
      <c r="G546" s="68"/>
      <c r="H546" s="68"/>
      <c r="I546" s="68"/>
      <c r="J546" s="68"/>
      <c r="K546" s="68"/>
      <c r="L546" s="68"/>
      <c r="M546" s="68"/>
      <c r="N546" s="68"/>
      <c r="O546" s="68"/>
      <c r="P546" s="68"/>
      <c r="Q546" s="68"/>
      <c r="R546" s="68"/>
      <c r="S546" s="68"/>
      <c r="T546" s="68"/>
      <c r="U546" s="68"/>
      <c r="V546" s="68"/>
      <c r="W546" s="68"/>
      <c r="X546" s="68"/>
      <c r="Y546" s="68"/>
      <c r="Z546" s="68"/>
    </row>
    <row r="547" ht="15.75" customHeight="1" spans="1:26">
      <c r="A547" s="77"/>
      <c r="B547" s="68"/>
      <c r="C547" s="78"/>
      <c r="D547" s="78"/>
      <c r="E547" s="79"/>
      <c r="F547" s="68"/>
      <c r="G547" s="68"/>
      <c r="H547" s="68"/>
      <c r="I547" s="68"/>
      <c r="J547" s="68"/>
      <c r="K547" s="68"/>
      <c r="L547" s="68"/>
      <c r="M547" s="68"/>
      <c r="N547" s="68"/>
      <c r="O547" s="68"/>
      <c r="P547" s="68"/>
      <c r="Q547" s="68"/>
      <c r="R547" s="68"/>
      <c r="S547" s="68"/>
      <c r="T547" s="68"/>
      <c r="U547" s="68"/>
      <c r="V547" s="68"/>
      <c r="W547" s="68"/>
      <c r="X547" s="68"/>
      <c r="Y547" s="68"/>
      <c r="Z547" s="68"/>
    </row>
    <row r="548" ht="15.75" customHeight="1" spans="1:26">
      <c r="A548" s="77"/>
      <c r="B548" s="68"/>
      <c r="C548" s="78"/>
      <c r="D548" s="78"/>
      <c r="E548" s="79"/>
      <c r="F548" s="68"/>
      <c r="G548" s="68"/>
      <c r="H548" s="68"/>
      <c r="I548" s="68"/>
      <c r="J548" s="68"/>
      <c r="K548" s="68"/>
      <c r="L548" s="68"/>
      <c r="M548" s="68"/>
      <c r="N548" s="68"/>
      <c r="O548" s="68"/>
      <c r="P548" s="68"/>
      <c r="Q548" s="68"/>
      <c r="R548" s="68"/>
      <c r="S548" s="68"/>
      <c r="T548" s="68"/>
      <c r="U548" s="68"/>
      <c r="V548" s="68"/>
      <c r="W548" s="68"/>
      <c r="X548" s="68"/>
      <c r="Y548" s="68"/>
      <c r="Z548" s="68"/>
    </row>
    <row r="549" ht="15.75" customHeight="1" spans="1:26">
      <c r="A549" s="77"/>
      <c r="B549" s="68"/>
      <c r="C549" s="78"/>
      <c r="D549" s="78"/>
      <c r="E549" s="79"/>
      <c r="F549" s="68"/>
      <c r="G549" s="68"/>
      <c r="H549" s="68"/>
      <c r="I549" s="68"/>
      <c r="J549" s="68"/>
      <c r="K549" s="68"/>
      <c r="L549" s="68"/>
      <c r="M549" s="68"/>
      <c r="N549" s="68"/>
      <c r="O549" s="68"/>
      <c r="P549" s="68"/>
      <c r="Q549" s="68"/>
      <c r="R549" s="68"/>
      <c r="S549" s="68"/>
      <c r="T549" s="68"/>
      <c r="U549" s="68"/>
      <c r="V549" s="68"/>
      <c r="W549" s="68"/>
      <c r="X549" s="68"/>
      <c r="Y549" s="68"/>
      <c r="Z549" s="68"/>
    </row>
    <row r="550" ht="15.75" customHeight="1" spans="1:26">
      <c r="A550" s="77"/>
      <c r="B550" s="68"/>
      <c r="C550" s="78"/>
      <c r="D550" s="78"/>
      <c r="E550" s="79"/>
      <c r="F550" s="68"/>
      <c r="G550" s="68"/>
      <c r="H550" s="68"/>
      <c r="I550" s="68"/>
      <c r="J550" s="68"/>
      <c r="K550" s="68"/>
      <c r="L550" s="68"/>
      <c r="M550" s="68"/>
      <c r="N550" s="68"/>
      <c r="O550" s="68"/>
      <c r="P550" s="68"/>
      <c r="Q550" s="68"/>
      <c r="R550" s="68"/>
      <c r="S550" s="68"/>
      <c r="T550" s="68"/>
      <c r="U550" s="68"/>
      <c r="V550" s="68"/>
      <c r="W550" s="68"/>
      <c r="X550" s="68"/>
      <c r="Y550" s="68"/>
      <c r="Z550" s="68"/>
    </row>
    <row r="551" ht="15.75" customHeight="1" spans="1:26">
      <c r="A551" s="77"/>
      <c r="B551" s="68"/>
      <c r="C551" s="78"/>
      <c r="D551" s="78"/>
      <c r="E551" s="79"/>
      <c r="F551" s="68"/>
      <c r="G551" s="68"/>
      <c r="H551" s="68"/>
      <c r="I551" s="68"/>
      <c r="J551" s="68"/>
      <c r="K551" s="68"/>
      <c r="L551" s="68"/>
      <c r="M551" s="68"/>
      <c r="N551" s="68"/>
      <c r="O551" s="68"/>
      <c r="P551" s="68"/>
      <c r="Q551" s="68"/>
      <c r="R551" s="68"/>
      <c r="S551" s="68"/>
      <c r="T551" s="68"/>
      <c r="U551" s="68"/>
      <c r="V551" s="68"/>
      <c r="W551" s="68"/>
      <c r="X551" s="68"/>
      <c r="Y551" s="68"/>
      <c r="Z551" s="68"/>
    </row>
    <row r="552" ht="15.75" customHeight="1" spans="1:26">
      <c r="A552" s="77"/>
      <c r="B552" s="68"/>
      <c r="C552" s="78"/>
      <c r="D552" s="78"/>
      <c r="E552" s="79"/>
      <c r="F552" s="68"/>
      <c r="G552" s="68"/>
      <c r="H552" s="68"/>
      <c r="I552" s="68"/>
      <c r="J552" s="68"/>
      <c r="K552" s="68"/>
      <c r="L552" s="68"/>
      <c r="M552" s="68"/>
      <c r="N552" s="68"/>
      <c r="O552" s="68"/>
      <c r="P552" s="68"/>
      <c r="Q552" s="68"/>
      <c r="R552" s="68"/>
      <c r="S552" s="68"/>
      <c r="T552" s="68"/>
      <c r="U552" s="68"/>
      <c r="V552" s="68"/>
      <c r="W552" s="68"/>
      <c r="X552" s="68"/>
      <c r="Y552" s="68"/>
      <c r="Z552" s="68"/>
    </row>
    <row r="553" ht="15.75" customHeight="1" spans="1:26">
      <c r="A553" s="77"/>
      <c r="B553" s="68"/>
      <c r="C553" s="78"/>
      <c r="D553" s="78"/>
      <c r="E553" s="79"/>
      <c r="F553" s="68"/>
      <c r="G553" s="68"/>
      <c r="H553" s="68"/>
      <c r="I553" s="68"/>
      <c r="J553" s="68"/>
      <c r="K553" s="68"/>
      <c r="L553" s="68"/>
      <c r="M553" s="68"/>
      <c r="N553" s="68"/>
      <c r="O553" s="68"/>
      <c r="P553" s="68"/>
      <c r="Q553" s="68"/>
      <c r="R553" s="68"/>
      <c r="S553" s="68"/>
      <c r="T553" s="68"/>
      <c r="U553" s="68"/>
      <c r="V553" s="68"/>
      <c r="W553" s="68"/>
      <c r="X553" s="68"/>
      <c r="Y553" s="68"/>
      <c r="Z553" s="68"/>
    </row>
    <row r="554" ht="15.75" customHeight="1" spans="1:26">
      <c r="A554" s="77"/>
      <c r="B554" s="68"/>
      <c r="C554" s="78"/>
      <c r="D554" s="78"/>
      <c r="E554" s="79"/>
      <c r="F554" s="68"/>
      <c r="G554" s="68"/>
      <c r="H554" s="68"/>
      <c r="I554" s="68"/>
      <c r="J554" s="68"/>
      <c r="K554" s="68"/>
      <c r="L554" s="68"/>
      <c r="M554" s="68"/>
      <c r="N554" s="68"/>
      <c r="O554" s="68"/>
      <c r="P554" s="68"/>
      <c r="Q554" s="68"/>
      <c r="R554" s="68"/>
      <c r="S554" s="68"/>
      <c r="T554" s="68"/>
      <c r="U554" s="68"/>
      <c r="V554" s="68"/>
      <c r="W554" s="68"/>
      <c r="X554" s="68"/>
      <c r="Y554" s="68"/>
      <c r="Z554" s="68"/>
    </row>
    <row r="555" ht="15.75" customHeight="1" spans="1:26">
      <c r="A555" s="77"/>
      <c r="B555" s="68"/>
      <c r="C555" s="78"/>
      <c r="D555" s="78"/>
      <c r="E555" s="79"/>
      <c r="F555" s="68"/>
      <c r="G555" s="68"/>
      <c r="H555" s="68"/>
      <c r="I555" s="68"/>
      <c r="J555" s="68"/>
      <c r="K555" s="68"/>
      <c r="L555" s="68"/>
      <c r="M555" s="68"/>
      <c r="N555" s="68"/>
      <c r="O555" s="68"/>
      <c r="P555" s="68"/>
      <c r="Q555" s="68"/>
      <c r="R555" s="68"/>
      <c r="S555" s="68"/>
      <c r="T555" s="68"/>
      <c r="U555" s="68"/>
      <c r="V555" s="68"/>
      <c r="W555" s="68"/>
      <c r="X555" s="68"/>
      <c r="Y555" s="68"/>
      <c r="Z555" s="68"/>
    </row>
    <row r="556" ht="15.75" customHeight="1" spans="1:26">
      <c r="A556" s="77"/>
      <c r="B556" s="68"/>
      <c r="C556" s="78"/>
      <c r="D556" s="78"/>
      <c r="E556" s="79"/>
      <c r="F556" s="68"/>
      <c r="G556" s="68"/>
      <c r="H556" s="68"/>
      <c r="I556" s="68"/>
      <c r="J556" s="68"/>
      <c r="K556" s="68"/>
      <c r="L556" s="68"/>
      <c r="M556" s="68"/>
      <c r="N556" s="68"/>
      <c r="O556" s="68"/>
      <c r="P556" s="68"/>
      <c r="Q556" s="68"/>
      <c r="R556" s="68"/>
      <c r="S556" s="68"/>
      <c r="T556" s="68"/>
      <c r="U556" s="68"/>
      <c r="V556" s="68"/>
      <c r="W556" s="68"/>
      <c r="X556" s="68"/>
      <c r="Y556" s="68"/>
      <c r="Z556" s="68"/>
    </row>
    <row r="557" ht="15.75" customHeight="1" spans="1:26">
      <c r="A557" s="77"/>
      <c r="B557" s="68"/>
      <c r="C557" s="78"/>
      <c r="D557" s="78"/>
      <c r="E557" s="79"/>
      <c r="F557" s="68"/>
      <c r="G557" s="68"/>
      <c r="H557" s="68"/>
      <c r="I557" s="68"/>
      <c r="J557" s="68"/>
      <c r="K557" s="68"/>
      <c r="L557" s="68"/>
      <c r="M557" s="68"/>
      <c r="N557" s="68"/>
      <c r="O557" s="68"/>
      <c r="P557" s="68"/>
      <c r="Q557" s="68"/>
      <c r="R557" s="68"/>
      <c r="S557" s="68"/>
      <c r="T557" s="68"/>
      <c r="U557" s="68"/>
      <c r="V557" s="68"/>
      <c r="W557" s="68"/>
      <c r="X557" s="68"/>
      <c r="Y557" s="68"/>
      <c r="Z557" s="68"/>
    </row>
    <row r="558" ht="15.75" customHeight="1" spans="1:26">
      <c r="A558" s="77"/>
      <c r="B558" s="68"/>
      <c r="C558" s="78"/>
      <c r="D558" s="78"/>
      <c r="E558" s="79"/>
      <c r="F558" s="68"/>
      <c r="G558" s="68"/>
      <c r="H558" s="68"/>
      <c r="I558" s="68"/>
      <c r="J558" s="68"/>
      <c r="K558" s="68"/>
      <c r="L558" s="68"/>
      <c r="M558" s="68"/>
      <c r="N558" s="68"/>
      <c r="O558" s="68"/>
      <c r="P558" s="68"/>
      <c r="Q558" s="68"/>
      <c r="R558" s="68"/>
      <c r="S558" s="68"/>
      <c r="T558" s="68"/>
      <c r="U558" s="68"/>
      <c r="V558" s="68"/>
      <c r="W558" s="68"/>
      <c r="X558" s="68"/>
      <c r="Y558" s="68"/>
      <c r="Z558" s="68"/>
    </row>
    <row r="559" ht="15.75" customHeight="1" spans="1:26">
      <c r="A559" s="77"/>
      <c r="B559" s="68"/>
      <c r="C559" s="78"/>
      <c r="D559" s="78"/>
      <c r="E559" s="79"/>
      <c r="F559" s="68"/>
      <c r="G559" s="68"/>
      <c r="H559" s="68"/>
      <c r="I559" s="68"/>
      <c r="J559" s="68"/>
      <c r="K559" s="68"/>
      <c r="L559" s="68"/>
      <c r="M559" s="68"/>
      <c r="N559" s="68"/>
      <c r="O559" s="68"/>
      <c r="P559" s="68"/>
      <c r="Q559" s="68"/>
      <c r="R559" s="68"/>
      <c r="S559" s="68"/>
      <c r="T559" s="68"/>
      <c r="U559" s="68"/>
      <c r="V559" s="68"/>
      <c r="W559" s="68"/>
      <c r="X559" s="68"/>
      <c r="Y559" s="68"/>
      <c r="Z559" s="68"/>
    </row>
    <row r="560" ht="15.75" customHeight="1" spans="1:26">
      <c r="A560" s="77"/>
      <c r="B560" s="68"/>
      <c r="C560" s="78"/>
      <c r="D560" s="78"/>
      <c r="E560" s="79"/>
      <c r="F560" s="68"/>
      <c r="G560" s="68"/>
      <c r="H560" s="68"/>
      <c r="I560" s="68"/>
      <c r="J560" s="68"/>
      <c r="K560" s="68"/>
      <c r="L560" s="68"/>
      <c r="M560" s="68"/>
      <c r="N560" s="68"/>
      <c r="O560" s="68"/>
      <c r="P560" s="68"/>
      <c r="Q560" s="68"/>
      <c r="R560" s="68"/>
      <c r="S560" s="68"/>
      <c r="T560" s="68"/>
      <c r="U560" s="68"/>
      <c r="V560" s="68"/>
      <c r="W560" s="68"/>
      <c r="X560" s="68"/>
      <c r="Y560" s="68"/>
      <c r="Z560" s="68"/>
    </row>
    <row r="561" ht="15.75" customHeight="1" spans="1:26">
      <c r="A561" s="77"/>
      <c r="B561" s="68"/>
      <c r="C561" s="78"/>
      <c r="D561" s="78"/>
      <c r="E561" s="79"/>
      <c r="F561" s="68"/>
      <c r="G561" s="68"/>
      <c r="H561" s="68"/>
      <c r="I561" s="68"/>
      <c r="J561" s="68"/>
      <c r="K561" s="68"/>
      <c r="L561" s="68"/>
      <c r="M561" s="68"/>
      <c r="N561" s="68"/>
      <c r="O561" s="68"/>
      <c r="P561" s="68"/>
      <c r="Q561" s="68"/>
      <c r="R561" s="68"/>
      <c r="S561" s="68"/>
      <c r="T561" s="68"/>
      <c r="U561" s="68"/>
      <c r="V561" s="68"/>
      <c r="W561" s="68"/>
      <c r="X561" s="68"/>
      <c r="Y561" s="68"/>
      <c r="Z561" s="68"/>
    </row>
    <row r="562" ht="15.75" customHeight="1" spans="1:26">
      <c r="A562" s="77"/>
      <c r="B562" s="68"/>
      <c r="C562" s="78"/>
      <c r="D562" s="78"/>
      <c r="E562" s="79"/>
      <c r="F562" s="68"/>
      <c r="G562" s="68"/>
      <c r="H562" s="68"/>
      <c r="I562" s="68"/>
      <c r="J562" s="68"/>
      <c r="K562" s="68"/>
      <c r="L562" s="68"/>
      <c r="M562" s="68"/>
      <c r="N562" s="68"/>
      <c r="O562" s="68"/>
      <c r="P562" s="68"/>
      <c r="Q562" s="68"/>
      <c r="R562" s="68"/>
      <c r="S562" s="68"/>
      <c r="T562" s="68"/>
      <c r="U562" s="68"/>
      <c r="V562" s="68"/>
      <c r="W562" s="68"/>
      <c r="X562" s="68"/>
      <c r="Y562" s="68"/>
      <c r="Z562" s="68"/>
    </row>
    <row r="563" ht="15.75" customHeight="1" spans="1:26">
      <c r="A563" s="77"/>
      <c r="B563" s="68"/>
      <c r="C563" s="78"/>
      <c r="D563" s="78"/>
      <c r="E563" s="79"/>
      <c r="F563" s="68"/>
      <c r="G563" s="68"/>
      <c r="H563" s="68"/>
      <c r="I563" s="68"/>
      <c r="J563" s="68"/>
      <c r="K563" s="68"/>
      <c r="L563" s="68"/>
      <c r="M563" s="68"/>
      <c r="N563" s="68"/>
      <c r="O563" s="68"/>
      <c r="P563" s="68"/>
      <c r="Q563" s="68"/>
      <c r="R563" s="68"/>
      <c r="S563" s="68"/>
      <c r="T563" s="68"/>
      <c r="U563" s="68"/>
      <c r="V563" s="68"/>
      <c r="W563" s="68"/>
      <c r="X563" s="68"/>
      <c r="Y563" s="68"/>
      <c r="Z563" s="68"/>
    </row>
    <row r="564" ht="15.75" customHeight="1" spans="1:26">
      <c r="A564" s="77"/>
      <c r="B564" s="68"/>
      <c r="C564" s="78"/>
      <c r="D564" s="78"/>
      <c r="E564" s="79"/>
      <c r="F564" s="68"/>
      <c r="G564" s="68"/>
      <c r="H564" s="68"/>
      <c r="I564" s="68"/>
      <c r="J564" s="68"/>
      <c r="K564" s="68"/>
      <c r="L564" s="68"/>
      <c r="M564" s="68"/>
      <c r="N564" s="68"/>
      <c r="O564" s="68"/>
      <c r="P564" s="68"/>
      <c r="Q564" s="68"/>
      <c r="R564" s="68"/>
      <c r="S564" s="68"/>
      <c r="T564" s="68"/>
      <c r="U564" s="68"/>
      <c r="V564" s="68"/>
      <c r="W564" s="68"/>
      <c r="X564" s="68"/>
      <c r="Y564" s="68"/>
      <c r="Z564" s="68"/>
    </row>
    <row r="565" ht="15.75" customHeight="1" spans="1:26">
      <c r="A565" s="77"/>
      <c r="B565" s="68"/>
      <c r="C565" s="78"/>
      <c r="D565" s="78"/>
      <c r="E565" s="79"/>
      <c r="F565" s="68"/>
      <c r="G565" s="68"/>
      <c r="H565" s="68"/>
      <c r="I565" s="68"/>
      <c r="J565" s="68"/>
      <c r="K565" s="68"/>
      <c r="L565" s="68"/>
      <c r="M565" s="68"/>
      <c r="N565" s="68"/>
      <c r="O565" s="68"/>
      <c r="P565" s="68"/>
      <c r="Q565" s="68"/>
      <c r="R565" s="68"/>
      <c r="S565" s="68"/>
      <c r="T565" s="68"/>
      <c r="U565" s="68"/>
      <c r="V565" s="68"/>
      <c r="W565" s="68"/>
      <c r="X565" s="68"/>
      <c r="Y565" s="68"/>
      <c r="Z565" s="68"/>
    </row>
    <row r="566" ht="15.75" customHeight="1" spans="1:26">
      <c r="A566" s="77"/>
      <c r="B566" s="68"/>
      <c r="C566" s="78"/>
      <c r="D566" s="78"/>
      <c r="E566" s="79"/>
      <c r="F566" s="68"/>
      <c r="G566" s="68"/>
      <c r="H566" s="68"/>
      <c r="I566" s="68"/>
      <c r="J566" s="68"/>
      <c r="K566" s="68"/>
      <c r="L566" s="68"/>
      <c r="M566" s="68"/>
      <c r="N566" s="68"/>
      <c r="O566" s="68"/>
      <c r="P566" s="68"/>
      <c r="Q566" s="68"/>
      <c r="R566" s="68"/>
      <c r="S566" s="68"/>
      <c r="T566" s="68"/>
      <c r="U566" s="68"/>
      <c r="V566" s="68"/>
      <c r="W566" s="68"/>
      <c r="X566" s="68"/>
      <c r="Y566" s="68"/>
      <c r="Z566" s="68"/>
    </row>
    <row r="567" ht="15.75" customHeight="1" spans="1:26">
      <c r="A567" s="77"/>
      <c r="B567" s="68"/>
      <c r="C567" s="78"/>
      <c r="D567" s="78"/>
      <c r="E567" s="79"/>
      <c r="F567" s="68"/>
      <c r="G567" s="68"/>
      <c r="H567" s="68"/>
      <c r="I567" s="68"/>
      <c r="J567" s="68"/>
      <c r="K567" s="68"/>
      <c r="L567" s="68"/>
      <c r="M567" s="68"/>
      <c r="N567" s="68"/>
      <c r="O567" s="68"/>
      <c r="P567" s="68"/>
      <c r="Q567" s="68"/>
      <c r="R567" s="68"/>
      <c r="S567" s="68"/>
      <c r="T567" s="68"/>
      <c r="U567" s="68"/>
      <c r="V567" s="68"/>
      <c r="W567" s="68"/>
      <c r="X567" s="68"/>
      <c r="Y567" s="68"/>
      <c r="Z567" s="68"/>
    </row>
    <row r="568" ht="15.75" customHeight="1" spans="1:26">
      <c r="A568" s="77"/>
      <c r="B568" s="68"/>
      <c r="C568" s="78"/>
      <c r="D568" s="78"/>
      <c r="E568" s="79"/>
      <c r="F568" s="68"/>
      <c r="G568" s="68"/>
      <c r="H568" s="68"/>
      <c r="I568" s="68"/>
      <c r="J568" s="68"/>
      <c r="K568" s="68"/>
      <c r="L568" s="68"/>
      <c r="M568" s="68"/>
      <c r="N568" s="68"/>
      <c r="O568" s="68"/>
      <c r="P568" s="68"/>
      <c r="Q568" s="68"/>
      <c r="R568" s="68"/>
      <c r="S568" s="68"/>
      <c r="T568" s="68"/>
      <c r="U568" s="68"/>
      <c r="V568" s="68"/>
      <c r="W568" s="68"/>
      <c r="X568" s="68"/>
      <c r="Y568" s="68"/>
      <c r="Z568" s="68"/>
    </row>
    <row r="569" ht="15.75" customHeight="1" spans="1:26">
      <c r="A569" s="77"/>
      <c r="B569" s="68"/>
      <c r="C569" s="78"/>
      <c r="D569" s="78"/>
      <c r="E569" s="79"/>
      <c r="F569" s="68"/>
      <c r="G569" s="68"/>
      <c r="H569" s="68"/>
      <c r="I569" s="68"/>
      <c r="J569" s="68"/>
      <c r="K569" s="68"/>
      <c r="L569" s="68"/>
      <c r="M569" s="68"/>
      <c r="N569" s="68"/>
      <c r="O569" s="68"/>
      <c r="P569" s="68"/>
      <c r="Q569" s="68"/>
      <c r="R569" s="68"/>
      <c r="S569" s="68"/>
      <c r="T569" s="68"/>
      <c r="U569" s="68"/>
      <c r="V569" s="68"/>
      <c r="W569" s="68"/>
      <c r="X569" s="68"/>
      <c r="Y569" s="68"/>
      <c r="Z569" s="68"/>
    </row>
    <row r="570" ht="15.75" customHeight="1" spans="1:26">
      <c r="A570" s="77"/>
      <c r="B570" s="68"/>
      <c r="C570" s="78"/>
      <c r="D570" s="78"/>
      <c r="E570" s="79"/>
      <c r="F570" s="68"/>
      <c r="G570" s="68"/>
      <c r="H570" s="68"/>
      <c r="I570" s="68"/>
      <c r="J570" s="68"/>
      <c r="K570" s="68"/>
      <c r="L570" s="68"/>
      <c r="M570" s="68"/>
      <c r="N570" s="68"/>
      <c r="O570" s="68"/>
      <c r="P570" s="68"/>
      <c r="Q570" s="68"/>
      <c r="R570" s="68"/>
      <c r="S570" s="68"/>
      <c r="T570" s="68"/>
      <c r="U570" s="68"/>
      <c r="V570" s="68"/>
      <c r="W570" s="68"/>
      <c r="X570" s="68"/>
      <c r="Y570" s="68"/>
      <c r="Z570" s="68"/>
    </row>
    <row r="571" ht="15.75" customHeight="1" spans="1:26">
      <c r="A571" s="77"/>
      <c r="B571" s="68"/>
      <c r="C571" s="78"/>
      <c r="D571" s="78"/>
      <c r="E571" s="79"/>
      <c r="F571" s="68"/>
      <c r="G571" s="68"/>
      <c r="H571" s="68"/>
      <c r="I571" s="68"/>
      <c r="J571" s="68"/>
      <c r="K571" s="68"/>
      <c r="L571" s="68"/>
      <c r="M571" s="68"/>
      <c r="N571" s="68"/>
      <c r="O571" s="68"/>
      <c r="P571" s="68"/>
      <c r="Q571" s="68"/>
      <c r="R571" s="68"/>
      <c r="S571" s="68"/>
      <c r="T571" s="68"/>
      <c r="U571" s="68"/>
      <c r="V571" s="68"/>
      <c r="W571" s="68"/>
      <c r="X571" s="68"/>
      <c r="Y571" s="68"/>
      <c r="Z571" s="68"/>
    </row>
    <row r="572" ht="15.75" customHeight="1" spans="1:26">
      <c r="A572" s="77"/>
      <c r="B572" s="68"/>
      <c r="C572" s="78"/>
      <c r="D572" s="78"/>
      <c r="E572" s="79"/>
      <c r="F572" s="68"/>
      <c r="G572" s="68"/>
      <c r="H572" s="68"/>
      <c r="I572" s="68"/>
      <c r="J572" s="68"/>
      <c r="K572" s="68"/>
      <c r="L572" s="68"/>
      <c r="M572" s="68"/>
      <c r="N572" s="68"/>
      <c r="O572" s="68"/>
      <c r="P572" s="68"/>
      <c r="Q572" s="68"/>
      <c r="R572" s="68"/>
      <c r="S572" s="68"/>
      <c r="T572" s="68"/>
      <c r="U572" s="68"/>
      <c r="V572" s="68"/>
      <c r="W572" s="68"/>
      <c r="X572" s="68"/>
      <c r="Y572" s="68"/>
      <c r="Z572" s="68"/>
    </row>
    <row r="573" ht="15.75" customHeight="1" spans="1:26">
      <c r="A573" s="77"/>
      <c r="B573" s="68"/>
      <c r="C573" s="78"/>
      <c r="D573" s="78"/>
      <c r="E573" s="79"/>
      <c r="F573" s="68"/>
      <c r="G573" s="68"/>
      <c r="H573" s="68"/>
      <c r="I573" s="68"/>
      <c r="J573" s="68"/>
      <c r="K573" s="68"/>
      <c r="L573" s="68"/>
      <c r="M573" s="68"/>
      <c r="N573" s="68"/>
      <c r="O573" s="68"/>
      <c r="P573" s="68"/>
      <c r="Q573" s="68"/>
      <c r="R573" s="68"/>
      <c r="S573" s="68"/>
      <c r="T573" s="68"/>
      <c r="U573" s="68"/>
      <c r="V573" s="68"/>
      <c r="W573" s="68"/>
      <c r="X573" s="68"/>
      <c r="Y573" s="68"/>
      <c r="Z573" s="68"/>
    </row>
    <row r="574" ht="15.75" customHeight="1" spans="1:26">
      <c r="A574" s="77"/>
      <c r="B574" s="68"/>
      <c r="C574" s="78"/>
      <c r="D574" s="78"/>
      <c r="E574" s="79"/>
      <c r="F574" s="68"/>
      <c r="G574" s="68"/>
      <c r="H574" s="68"/>
      <c r="I574" s="68"/>
      <c r="J574" s="68"/>
      <c r="K574" s="68"/>
      <c r="L574" s="68"/>
      <c r="M574" s="68"/>
      <c r="N574" s="68"/>
      <c r="O574" s="68"/>
      <c r="P574" s="68"/>
      <c r="Q574" s="68"/>
      <c r="R574" s="68"/>
      <c r="S574" s="68"/>
      <c r="T574" s="68"/>
      <c r="U574" s="68"/>
      <c r="V574" s="68"/>
      <c r="W574" s="68"/>
      <c r="X574" s="68"/>
      <c r="Y574" s="68"/>
      <c r="Z574" s="68"/>
    </row>
    <row r="575" ht="15.75" customHeight="1" spans="1:26">
      <c r="A575" s="77"/>
      <c r="B575" s="68"/>
      <c r="C575" s="78"/>
      <c r="D575" s="78"/>
      <c r="E575" s="79"/>
      <c r="F575" s="68"/>
      <c r="G575" s="68"/>
      <c r="H575" s="68"/>
      <c r="I575" s="68"/>
      <c r="J575" s="68"/>
      <c r="K575" s="68"/>
      <c r="L575" s="68"/>
      <c r="M575" s="68"/>
      <c r="N575" s="68"/>
      <c r="O575" s="68"/>
      <c r="P575" s="68"/>
      <c r="Q575" s="68"/>
      <c r="R575" s="68"/>
      <c r="S575" s="68"/>
      <c r="T575" s="68"/>
      <c r="U575" s="68"/>
      <c r="V575" s="68"/>
      <c r="W575" s="68"/>
      <c r="X575" s="68"/>
      <c r="Y575" s="68"/>
      <c r="Z575" s="68"/>
    </row>
    <row r="576" ht="15.75" customHeight="1" spans="1:26">
      <c r="A576" s="77"/>
      <c r="B576" s="68"/>
      <c r="C576" s="78"/>
      <c r="D576" s="78"/>
      <c r="E576" s="79"/>
      <c r="F576" s="68"/>
      <c r="G576" s="68"/>
      <c r="H576" s="68"/>
      <c r="I576" s="68"/>
      <c r="J576" s="68"/>
      <c r="K576" s="68"/>
      <c r="L576" s="68"/>
      <c r="M576" s="68"/>
      <c r="N576" s="68"/>
      <c r="O576" s="68"/>
      <c r="P576" s="68"/>
      <c r="Q576" s="68"/>
      <c r="R576" s="68"/>
      <c r="S576" s="68"/>
      <c r="T576" s="68"/>
      <c r="U576" s="68"/>
      <c r="V576" s="68"/>
      <c r="W576" s="68"/>
      <c r="X576" s="68"/>
      <c r="Y576" s="68"/>
      <c r="Z576" s="68"/>
    </row>
    <row r="577" ht="15.75" customHeight="1" spans="1:26">
      <c r="A577" s="77"/>
      <c r="B577" s="68"/>
      <c r="C577" s="78"/>
      <c r="D577" s="78"/>
      <c r="E577" s="79"/>
      <c r="F577" s="68"/>
      <c r="G577" s="68"/>
      <c r="H577" s="68"/>
      <c r="I577" s="68"/>
      <c r="J577" s="68"/>
      <c r="K577" s="68"/>
      <c r="L577" s="68"/>
      <c r="M577" s="68"/>
      <c r="N577" s="68"/>
      <c r="O577" s="68"/>
      <c r="P577" s="68"/>
      <c r="Q577" s="68"/>
      <c r="R577" s="68"/>
      <c r="S577" s="68"/>
      <c r="T577" s="68"/>
      <c r="U577" s="68"/>
      <c r="V577" s="68"/>
      <c r="W577" s="68"/>
      <c r="X577" s="68"/>
      <c r="Y577" s="68"/>
      <c r="Z577" s="68"/>
    </row>
    <row r="578" ht="15.75" customHeight="1" spans="1:26">
      <c r="A578" s="77"/>
      <c r="B578" s="68"/>
      <c r="C578" s="78"/>
      <c r="D578" s="78"/>
      <c r="E578" s="79"/>
      <c r="F578" s="68"/>
      <c r="G578" s="68"/>
      <c r="H578" s="68"/>
      <c r="I578" s="68"/>
      <c r="J578" s="68"/>
      <c r="K578" s="68"/>
      <c r="L578" s="68"/>
      <c r="M578" s="68"/>
      <c r="N578" s="68"/>
      <c r="O578" s="68"/>
      <c r="P578" s="68"/>
      <c r="Q578" s="68"/>
      <c r="R578" s="68"/>
      <c r="S578" s="68"/>
      <c r="T578" s="68"/>
      <c r="U578" s="68"/>
      <c r="V578" s="68"/>
      <c r="W578" s="68"/>
      <c r="X578" s="68"/>
      <c r="Y578" s="68"/>
      <c r="Z578" s="68"/>
    </row>
    <row r="579" ht="15.75" customHeight="1" spans="1:26">
      <c r="A579" s="77"/>
      <c r="B579" s="68"/>
      <c r="C579" s="78"/>
      <c r="D579" s="78"/>
      <c r="E579" s="79"/>
      <c r="F579" s="68"/>
      <c r="G579" s="68"/>
      <c r="H579" s="68"/>
      <c r="I579" s="68"/>
      <c r="J579" s="68"/>
      <c r="K579" s="68"/>
      <c r="L579" s="68"/>
      <c r="M579" s="68"/>
      <c r="N579" s="68"/>
      <c r="O579" s="68"/>
      <c r="P579" s="68"/>
      <c r="Q579" s="68"/>
      <c r="R579" s="68"/>
      <c r="S579" s="68"/>
      <c r="T579" s="68"/>
      <c r="U579" s="68"/>
      <c r="V579" s="68"/>
      <c r="W579" s="68"/>
      <c r="X579" s="68"/>
      <c r="Y579" s="68"/>
      <c r="Z579" s="68"/>
    </row>
    <row r="580" ht="15.75" customHeight="1" spans="1:26">
      <c r="A580" s="77"/>
      <c r="B580" s="68"/>
      <c r="C580" s="78"/>
      <c r="D580" s="78"/>
      <c r="E580" s="79"/>
      <c r="F580" s="68"/>
      <c r="G580" s="68"/>
      <c r="H580" s="68"/>
      <c r="I580" s="68"/>
      <c r="J580" s="68"/>
      <c r="K580" s="68"/>
      <c r="L580" s="68"/>
      <c r="M580" s="68"/>
      <c r="N580" s="68"/>
      <c r="O580" s="68"/>
      <c r="P580" s="68"/>
      <c r="Q580" s="68"/>
      <c r="R580" s="68"/>
      <c r="S580" s="68"/>
      <c r="T580" s="68"/>
      <c r="U580" s="68"/>
      <c r="V580" s="68"/>
      <c r="W580" s="68"/>
      <c r="X580" s="68"/>
      <c r="Y580" s="68"/>
      <c r="Z580" s="68"/>
    </row>
    <row r="581" ht="15.75" customHeight="1" spans="1:26">
      <c r="A581" s="77"/>
      <c r="B581" s="68"/>
      <c r="C581" s="78"/>
      <c r="D581" s="78"/>
      <c r="E581" s="79"/>
      <c r="F581" s="68"/>
      <c r="G581" s="68"/>
      <c r="H581" s="68"/>
      <c r="I581" s="68"/>
      <c r="J581" s="68"/>
      <c r="K581" s="68"/>
      <c r="L581" s="68"/>
      <c r="M581" s="68"/>
      <c r="N581" s="68"/>
      <c r="O581" s="68"/>
      <c r="P581" s="68"/>
      <c r="Q581" s="68"/>
      <c r="R581" s="68"/>
      <c r="S581" s="68"/>
      <c r="T581" s="68"/>
      <c r="U581" s="68"/>
      <c r="V581" s="68"/>
      <c r="W581" s="68"/>
      <c r="X581" s="68"/>
      <c r="Y581" s="68"/>
      <c r="Z581" s="68"/>
    </row>
    <row r="582" ht="15.75" customHeight="1" spans="1:26">
      <c r="A582" s="77"/>
      <c r="B582" s="68"/>
      <c r="C582" s="78"/>
      <c r="D582" s="78"/>
      <c r="E582" s="79"/>
      <c r="F582" s="68"/>
      <c r="G582" s="68"/>
      <c r="H582" s="68"/>
      <c r="I582" s="68"/>
      <c r="J582" s="68"/>
      <c r="K582" s="68"/>
      <c r="L582" s="68"/>
      <c r="M582" s="68"/>
      <c r="N582" s="68"/>
      <c r="O582" s="68"/>
      <c r="P582" s="68"/>
      <c r="Q582" s="68"/>
      <c r="R582" s="68"/>
      <c r="S582" s="68"/>
      <c r="T582" s="68"/>
      <c r="U582" s="68"/>
      <c r="V582" s="68"/>
      <c r="W582" s="68"/>
      <c r="X582" s="68"/>
      <c r="Y582" s="68"/>
      <c r="Z582" s="68"/>
    </row>
    <row r="583" ht="15.75" customHeight="1" spans="1:26">
      <c r="A583" s="77"/>
      <c r="B583" s="68"/>
      <c r="C583" s="78"/>
      <c r="D583" s="78"/>
      <c r="E583" s="79"/>
      <c r="F583" s="68"/>
      <c r="G583" s="68"/>
      <c r="H583" s="68"/>
      <c r="I583" s="68"/>
      <c r="J583" s="68"/>
      <c r="K583" s="68"/>
      <c r="L583" s="68"/>
      <c r="M583" s="68"/>
      <c r="N583" s="68"/>
      <c r="O583" s="68"/>
      <c r="P583" s="68"/>
      <c r="Q583" s="68"/>
      <c r="R583" s="68"/>
      <c r="S583" s="68"/>
      <c r="T583" s="68"/>
      <c r="U583" s="68"/>
      <c r="V583" s="68"/>
      <c r="W583" s="68"/>
      <c r="X583" s="68"/>
      <c r="Y583" s="68"/>
      <c r="Z583" s="68"/>
    </row>
    <row r="584" ht="15.75" customHeight="1" spans="1:26">
      <c r="A584" s="77"/>
      <c r="B584" s="68"/>
      <c r="C584" s="78"/>
      <c r="D584" s="78"/>
      <c r="E584" s="79"/>
      <c r="F584" s="68"/>
      <c r="G584" s="68"/>
      <c r="H584" s="68"/>
      <c r="I584" s="68"/>
      <c r="J584" s="68"/>
      <c r="K584" s="68"/>
      <c r="L584" s="68"/>
      <c r="M584" s="68"/>
      <c r="N584" s="68"/>
      <c r="O584" s="68"/>
      <c r="P584" s="68"/>
      <c r="Q584" s="68"/>
      <c r="R584" s="68"/>
      <c r="S584" s="68"/>
      <c r="T584" s="68"/>
      <c r="U584" s="68"/>
      <c r="V584" s="68"/>
      <c r="W584" s="68"/>
      <c r="X584" s="68"/>
      <c r="Y584" s="68"/>
      <c r="Z584" s="68"/>
    </row>
    <row r="585" ht="15.75" customHeight="1" spans="1:26">
      <c r="A585" s="77"/>
      <c r="B585" s="68"/>
      <c r="C585" s="78"/>
      <c r="D585" s="78"/>
      <c r="E585" s="79"/>
      <c r="F585" s="68"/>
      <c r="G585" s="68"/>
      <c r="H585" s="68"/>
      <c r="I585" s="68"/>
      <c r="J585" s="68"/>
      <c r="K585" s="68"/>
      <c r="L585" s="68"/>
      <c r="M585" s="68"/>
      <c r="N585" s="68"/>
      <c r="O585" s="68"/>
      <c r="P585" s="68"/>
      <c r="Q585" s="68"/>
      <c r="R585" s="68"/>
      <c r="S585" s="68"/>
      <c r="T585" s="68"/>
      <c r="U585" s="68"/>
      <c r="V585" s="68"/>
      <c r="W585" s="68"/>
      <c r="X585" s="68"/>
      <c r="Y585" s="68"/>
      <c r="Z585" s="68"/>
    </row>
    <row r="586" ht="15.75" customHeight="1" spans="1:26">
      <c r="A586" s="77"/>
      <c r="B586" s="68"/>
      <c r="C586" s="78"/>
      <c r="D586" s="78"/>
      <c r="E586" s="79"/>
      <c r="F586" s="68"/>
      <c r="G586" s="68"/>
      <c r="H586" s="68"/>
      <c r="I586" s="68"/>
      <c r="J586" s="68"/>
      <c r="K586" s="68"/>
      <c r="L586" s="68"/>
      <c r="M586" s="68"/>
      <c r="N586" s="68"/>
      <c r="O586" s="68"/>
      <c r="P586" s="68"/>
      <c r="Q586" s="68"/>
      <c r="R586" s="68"/>
      <c r="S586" s="68"/>
      <c r="T586" s="68"/>
      <c r="U586" s="68"/>
      <c r="V586" s="68"/>
      <c r="W586" s="68"/>
      <c r="X586" s="68"/>
      <c r="Y586" s="68"/>
      <c r="Z586" s="68"/>
    </row>
    <row r="587" ht="15.75" customHeight="1" spans="1:26">
      <c r="A587" s="77"/>
      <c r="B587" s="68"/>
      <c r="C587" s="78"/>
      <c r="D587" s="78"/>
      <c r="E587" s="79"/>
      <c r="F587" s="68"/>
      <c r="G587" s="68"/>
      <c r="H587" s="68"/>
      <c r="I587" s="68"/>
      <c r="J587" s="68"/>
      <c r="K587" s="68"/>
      <c r="L587" s="68"/>
      <c r="M587" s="68"/>
      <c r="N587" s="68"/>
      <c r="O587" s="68"/>
      <c r="P587" s="68"/>
      <c r="Q587" s="68"/>
      <c r="R587" s="68"/>
      <c r="S587" s="68"/>
      <c r="T587" s="68"/>
      <c r="U587" s="68"/>
      <c r="V587" s="68"/>
      <c r="W587" s="68"/>
      <c r="X587" s="68"/>
      <c r="Y587" s="68"/>
      <c r="Z587" s="68"/>
    </row>
    <row r="588" ht="15.75" customHeight="1" spans="1:26">
      <c r="A588" s="77"/>
      <c r="B588" s="68"/>
      <c r="C588" s="78"/>
      <c r="D588" s="78"/>
      <c r="E588" s="79"/>
      <c r="F588" s="68"/>
      <c r="G588" s="68"/>
      <c r="H588" s="68"/>
      <c r="I588" s="68"/>
      <c r="J588" s="68"/>
      <c r="K588" s="68"/>
      <c r="L588" s="68"/>
      <c r="M588" s="68"/>
      <c r="N588" s="68"/>
      <c r="O588" s="68"/>
      <c r="P588" s="68"/>
      <c r="Q588" s="68"/>
      <c r="R588" s="68"/>
      <c r="S588" s="68"/>
      <c r="T588" s="68"/>
      <c r="U588" s="68"/>
      <c r="V588" s="68"/>
      <c r="W588" s="68"/>
      <c r="X588" s="68"/>
      <c r="Y588" s="68"/>
      <c r="Z588" s="68"/>
    </row>
    <row r="589" ht="15.75" customHeight="1" spans="1:26">
      <c r="A589" s="77"/>
      <c r="B589" s="68"/>
      <c r="C589" s="78"/>
      <c r="D589" s="78"/>
      <c r="E589" s="79"/>
      <c r="F589" s="68"/>
      <c r="G589" s="68"/>
      <c r="H589" s="68"/>
      <c r="I589" s="68"/>
      <c r="J589" s="68"/>
      <c r="K589" s="68"/>
      <c r="L589" s="68"/>
      <c r="M589" s="68"/>
      <c r="N589" s="68"/>
      <c r="O589" s="68"/>
      <c r="P589" s="68"/>
      <c r="Q589" s="68"/>
      <c r="R589" s="68"/>
      <c r="S589" s="68"/>
      <c r="T589" s="68"/>
      <c r="U589" s="68"/>
      <c r="V589" s="68"/>
      <c r="W589" s="68"/>
      <c r="X589" s="68"/>
      <c r="Y589" s="68"/>
      <c r="Z589" s="68"/>
    </row>
    <row r="590" ht="15.75" customHeight="1" spans="1:26">
      <c r="A590" s="77"/>
      <c r="B590" s="68"/>
      <c r="C590" s="78"/>
      <c r="D590" s="78"/>
      <c r="E590" s="79"/>
      <c r="F590" s="68"/>
      <c r="G590" s="68"/>
      <c r="H590" s="68"/>
      <c r="I590" s="68"/>
      <c r="J590" s="68"/>
      <c r="K590" s="68"/>
      <c r="L590" s="68"/>
      <c r="M590" s="68"/>
      <c r="N590" s="68"/>
      <c r="O590" s="68"/>
      <c r="P590" s="68"/>
      <c r="Q590" s="68"/>
      <c r="R590" s="68"/>
      <c r="S590" s="68"/>
      <c r="T590" s="68"/>
      <c r="U590" s="68"/>
      <c r="V590" s="68"/>
      <c r="W590" s="68"/>
      <c r="X590" s="68"/>
      <c r="Y590" s="68"/>
      <c r="Z590" s="68"/>
    </row>
    <row r="591" ht="15.75" customHeight="1" spans="1:26">
      <c r="A591" s="77"/>
      <c r="B591" s="68"/>
      <c r="C591" s="78"/>
      <c r="D591" s="78"/>
      <c r="E591" s="79"/>
      <c r="F591" s="68"/>
      <c r="G591" s="68"/>
      <c r="H591" s="68"/>
      <c r="I591" s="68"/>
      <c r="J591" s="68"/>
      <c r="K591" s="68"/>
      <c r="L591" s="68"/>
      <c r="M591" s="68"/>
      <c r="N591" s="68"/>
      <c r="O591" s="68"/>
      <c r="P591" s="68"/>
      <c r="Q591" s="68"/>
      <c r="R591" s="68"/>
      <c r="S591" s="68"/>
      <c r="T591" s="68"/>
      <c r="U591" s="68"/>
      <c r="V591" s="68"/>
      <c r="W591" s="68"/>
      <c r="X591" s="68"/>
      <c r="Y591" s="68"/>
      <c r="Z591" s="68"/>
    </row>
    <row r="592" ht="15.75" customHeight="1" spans="1:26">
      <c r="A592" s="77"/>
      <c r="B592" s="68"/>
      <c r="C592" s="78"/>
      <c r="D592" s="78"/>
      <c r="E592" s="79"/>
      <c r="F592" s="68"/>
      <c r="G592" s="68"/>
      <c r="H592" s="68"/>
      <c r="I592" s="68"/>
      <c r="J592" s="68"/>
      <c r="K592" s="68"/>
      <c r="L592" s="68"/>
      <c r="M592" s="68"/>
      <c r="N592" s="68"/>
      <c r="O592" s="68"/>
      <c r="P592" s="68"/>
      <c r="Q592" s="68"/>
      <c r="R592" s="68"/>
      <c r="S592" s="68"/>
      <c r="T592" s="68"/>
      <c r="U592" s="68"/>
      <c r="V592" s="68"/>
      <c r="W592" s="68"/>
      <c r="X592" s="68"/>
      <c r="Y592" s="68"/>
      <c r="Z592" s="68"/>
    </row>
    <row r="593" ht="15.75" customHeight="1" spans="1:26">
      <c r="A593" s="77"/>
      <c r="B593" s="68"/>
      <c r="C593" s="78"/>
      <c r="D593" s="78"/>
      <c r="E593" s="79"/>
      <c r="F593" s="68"/>
      <c r="G593" s="68"/>
      <c r="H593" s="68"/>
      <c r="I593" s="68"/>
      <c r="J593" s="68"/>
      <c r="K593" s="68"/>
      <c r="L593" s="68"/>
      <c r="M593" s="68"/>
      <c r="N593" s="68"/>
      <c r="O593" s="68"/>
      <c r="P593" s="68"/>
      <c r="Q593" s="68"/>
      <c r="R593" s="68"/>
      <c r="S593" s="68"/>
      <c r="T593" s="68"/>
      <c r="U593" s="68"/>
      <c r="V593" s="68"/>
      <c r="W593" s="68"/>
      <c r="X593" s="68"/>
      <c r="Y593" s="68"/>
      <c r="Z593" s="68"/>
    </row>
    <row r="594" ht="15.75" customHeight="1" spans="1:26">
      <c r="A594" s="77"/>
      <c r="B594" s="68"/>
      <c r="C594" s="78"/>
      <c r="D594" s="78"/>
      <c r="E594" s="79"/>
      <c r="F594" s="68"/>
      <c r="G594" s="68"/>
      <c r="H594" s="68"/>
      <c r="I594" s="68"/>
      <c r="J594" s="68"/>
      <c r="K594" s="68"/>
      <c r="L594" s="68"/>
      <c r="M594" s="68"/>
      <c r="N594" s="68"/>
      <c r="O594" s="68"/>
      <c r="P594" s="68"/>
      <c r="Q594" s="68"/>
      <c r="R594" s="68"/>
      <c r="S594" s="68"/>
      <c r="T594" s="68"/>
      <c r="U594" s="68"/>
      <c r="V594" s="68"/>
      <c r="W594" s="68"/>
      <c r="X594" s="68"/>
      <c r="Y594" s="68"/>
      <c r="Z594" s="68"/>
    </row>
    <row r="595" ht="15.75" customHeight="1" spans="1:26">
      <c r="A595" s="77"/>
      <c r="B595" s="68"/>
      <c r="C595" s="78"/>
      <c r="D595" s="78"/>
      <c r="E595" s="79"/>
      <c r="F595" s="68"/>
      <c r="G595" s="68"/>
      <c r="H595" s="68"/>
      <c r="I595" s="68"/>
      <c r="J595" s="68"/>
      <c r="K595" s="68"/>
      <c r="L595" s="68"/>
      <c r="M595" s="68"/>
      <c r="N595" s="68"/>
      <c r="O595" s="68"/>
      <c r="P595" s="68"/>
      <c r="Q595" s="68"/>
      <c r="R595" s="68"/>
      <c r="S595" s="68"/>
      <c r="T595" s="68"/>
      <c r="U595" s="68"/>
      <c r="V595" s="68"/>
      <c r="W595" s="68"/>
      <c r="X595" s="68"/>
      <c r="Y595" s="68"/>
      <c r="Z595" s="68"/>
    </row>
    <row r="596" ht="15.75" customHeight="1" spans="1:26">
      <c r="A596" s="77"/>
      <c r="B596" s="68"/>
      <c r="C596" s="78"/>
      <c r="D596" s="78"/>
      <c r="E596" s="79"/>
      <c r="F596" s="68"/>
      <c r="G596" s="68"/>
      <c r="H596" s="68"/>
      <c r="I596" s="68"/>
      <c r="J596" s="68"/>
      <c r="K596" s="68"/>
      <c r="L596" s="68"/>
      <c r="M596" s="68"/>
      <c r="N596" s="68"/>
      <c r="O596" s="68"/>
      <c r="P596" s="68"/>
      <c r="Q596" s="68"/>
      <c r="R596" s="68"/>
      <c r="S596" s="68"/>
      <c r="T596" s="68"/>
      <c r="U596" s="68"/>
      <c r="V596" s="68"/>
      <c r="W596" s="68"/>
      <c r="X596" s="68"/>
      <c r="Y596" s="68"/>
      <c r="Z596" s="68"/>
    </row>
    <row r="597" ht="15.75" customHeight="1" spans="1:26">
      <c r="A597" s="77"/>
      <c r="B597" s="68"/>
      <c r="C597" s="78"/>
      <c r="D597" s="78"/>
      <c r="E597" s="79"/>
      <c r="F597" s="68"/>
      <c r="G597" s="68"/>
      <c r="H597" s="68"/>
      <c r="I597" s="68"/>
      <c r="J597" s="68"/>
      <c r="K597" s="68"/>
      <c r="L597" s="68"/>
      <c r="M597" s="68"/>
      <c r="N597" s="68"/>
      <c r="O597" s="68"/>
      <c r="P597" s="68"/>
      <c r="Q597" s="68"/>
      <c r="R597" s="68"/>
      <c r="S597" s="68"/>
      <c r="T597" s="68"/>
      <c r="U597" s="68"/>
      <c r="V597" s="68"/>
      <c r="W597" s="68"/>
      <c r="X597" s="68"/>
      <c r="Y597" s="68"/>
      <c r="Z597" s="68"/>
    </row>
    <row r="598" ht="15.75" customHeight="1" spans="1:26">
      <c r="A598" s="77"/>
      <c r="B598" s="68"/>
      <c r="C598" s="78"/>
      <c r="D598" s="78"/>
      <c r="E598" s="79"/>
      <c r="F598" s="68"/>
      <c r="G598" s="68"/>
      <c r="H598" s="68"/>
      <c r="I598" s="68"/>
      <c r="J598" s="68"/>
      <c r="K598" s="68"/>
      <c r="L598" s="68"/>
      <c r="M598" s="68"/>
      <c r="N598" s="68"/>
      <c r="O598" s="68"/>
      <c r="P598" s="68"/>
      <c r="Q598" s="68"/>
      <c r="R598" s="68"/>
      <c r="S598" s="68"/>
      <c r="T598" s="68"/>
      <c r="U598" s="68"/>
      <c r="V598" s="68"/>
      <c r="W598" s="68"/>
      <c r="X598" s="68"/>
      <c r="Y598" s="68"/>
      <c r="Z598" s="68"/>
    </row>
    <row r="599" ht="15.75" customHeight="1" spans="1:26">
      <c r="A599" s="77"/>
      <c r="B599" s="68"/>
      <c r="C599" s="78"/>
      <c r="D599" s="78"/>
      <c r="E599" s="79"/>
      <c r="F599" s="68"/>
      <c r="G599" s="68"/>
      <c r="H599" s="68"/>
      <c r="I599" s="68"/>
      <c r="J599" s="68"/>
      <c r="K599" s="68"/>
      <c r="L599" s="68"/>
      <c r="M599" s="68"/>
      <c r="N599" s="68"/>
      <c r="O599" s="68"/>
      <c r="P599" s="68"/>
      <c r="Q599" s="68"/>
      <c r="R599" s="68"/>
      <c r="S599" s="68"/>
      <c r="T599" s="68"/>
      <c r="U599" s="68"/>
      <c r="V599" s="68"/>
      <c r="W599" s="68"/>
      <c r="X599" s="68"/>
      <c r="Y599" s="68"/>
      <c r="Z599" s="68"/>
    </row>
    <row r="600" ht="15.75" customHeight="1" spans="1:26">
      <c r="A600" s="77"/>
      <c r="B600" s="68"/>
      <c r="C600" s="78"/>
      <c r="D600" s="78"/>
      <c r="E600" s="79"/>
      <c r="F600" s="68"/>
      <c r="G600" s="68"/>
      <c r="H600" s="68"/>
      <c r="I600" s="68"/>
      <c r="J600" s="68"/>
      <c r="K600" s="68"/>
      <c r="L600" s="68"/>
      <c r="M600" s="68"/>
      <c r="N600" s="68"/>
      <c r="O600" s="68"/>
      <c r="P600" s="68"/>
      <c r="Q600" s="68"/>
      <c r="R600" s="68"/>
      <c r="S600" s="68"/>
      <c r="T600" s="68"/>
      <c r="U600" s="68"/>
      <c r="V600" s="68"/>
      <c r="W600" s="68"/>
      <c r="X600" s="68"/>
      <c r="Y600" s="68"/>
      <c r="Z600" s="68"/>
    </row>
    <row r="601" ht="15.75" customHeight="1" spans="1:26">
      <c r="A601" s="77"/>
      <c r="B601" s="68"/>
      <c r="C601" s="78"/>
      <c r="D601" s="78"/>
      <c r="E601" s="79"/>
      <c r="F601" s="68"/>
      <c r="G601" s="68"/>
      <c r="H601" s="68"/>
      <c r="I601" s="68"/>
      <c r="J601" s="68"/>
      <c r="K601" s="68"/>
      <c r="L601" s="68"/>
      <c r="M601" s="68"/>
      <c r="N601" s="68"/>
      <c r="O601" s="68"/>
      <c r="P601" s="68"/>
      <c r="Q601" s="68"/>
      <c r="R601" s="68"/>
      <c r="S601" s="68"/>
      <c r="T601" s="68"/>
      <c r="U601" s="68"/>
      <c r="V601" s="68"/>
      <c r="W601" s="68"/>
      <c r="X601" s="68"/>
      <c r="Y601" s="68"/>
      <c r="Z601" s="68"/>
    </row>
    <row r="602" ht="15.75" customHeight="1" spans="1:26">
      <c r="A602" s="77"/>
      <c r="B602" s="68"/>
      <c r="C602" s="78"/>
      <c r="D602" s="78"/>
      <c r="E602" s="79"/>
      <c r="F602" s="68"/>
      <c r="G602" s="68"/>
      <c r="H602" s="68"/>
      <c r="I602" s="68"/>
      <c r="J602" s="68"/>
      <c r="K602" s="68"/>
      <c r="L602" s="68"/>
      <c r="M602" s="68"/>
      <c r="N602" s="68"/>
      <c r="O602" s="68"/>
      <c r="P602" s="68"/>
      <c r="Q602" s="68"/>
      <c r="R602" s="68"/>
      <c r="S602" s="68"/>
      <c r="T602" s="68"/>
      <c r="U602" s="68"/>
      <c r="V602" s="68"/>
      <c r="W602" s="68"/>
      <c r="X602" s="68"/>
      <c r="Y602" s="68"/>
      <c r="Z602" s="68"/>
    </row>
    <row r="603" ht="15.75" customHeight="1" spans="1:26">
      <c r="A603" s="77"/>
      <c r="B603" s="68"/>
      <c r="C603" s="78"/>
      <c r="D603" s="78"/>
      <c r="E603" s="79"/>
      <c r="F603" s="68"/>
      <c r="G603" s="68"/>
      <c r="H603" s="68"/>
      <c r="I603" s="68"/>
      <c r="J603" s="68"/>
      <c r="K603" s="68"/>
      <c r="L603" s="68"/>
      <c r="M603" s="68"/>
      <c r="N603" s="68"/>
      <c r="O603" s="68"/>
      <c r="P603" s="68"/>
      <c r="Q603" s="68"/>
      <c r="R603" s="68"/>
      <c r="S603" s="68"/>
      <c r="T603" s="68"/>
      <c r="U603" s="68"/>
      <c r="V603" s="68"/>
      <c r="W603" s="68"/>
      <c r="X603" s="68"/>
      <c r="Y603" s="68"/>
      <c r="Z603" s="68"/>
    </row>
    <row r="604" ht="15.75" customHeight="1" spans="1:26">
      <c r="A604" s="77"/>
      <c r="B604" s="68"/>
      <c r="C604" s="78"/>
      <c r="D604" s="78"/>
      <c r="E604" s="79"/>
      <c r="F604" s="68"/>
      <c r="G604" s="68"/>
      <c r="H604" s="68"/>
      <c r="I604" s="68"/>
      <c r="J604" s="68"/>
      <c r="K604" s="68"/>
      <c r="L604" s="68"/>
      <c r="M604" s="68"/>
      <c r="N604" s="68"/>
      <c r="O604" s="68"/>
      <c r="P604" s="68"/>
      <c r="Q604" s="68"/>
      <c r="R604" s="68"/>
      <c r="S604" s="68"/>
      <c r="T604" s="68"/>
      <c r="U604" s="68"/>
      <c r="V604" s="68"/>
      <c r="W604" s="68"/>
      <c r="X604" s="68"/>
      <c r="Y604" s="68"/>
      <c r="Z604" s="68"/>
    </row>
    <row r="605" ht="15.75" customHeight="1" spans="1:26">
      <c r="A605" s="77"/>
      <c r="B605" s="68"/>
      <c r="C605" s="78"/>
      <c r="D605" s="78"/>
      <c r="E605" s="79"/>
      <c r="F605" s="68"/>
      <c r="G605" s="68"/>
      <c r="H605" s="68"/>
      <c r="I605" s="68"/>
      <c r="J605" s="68"/>
      <c r="K605" s="68"/>
      <c r="L605" s="68"/>
      <c r="M605" s="68"/>
      <c r="N605" s="68"/>
      <c r="O605" s="68"/>
      <c r="P605" s="68"/>
      <c r="Q605" s="68"/>
      <c r="R605" s="68"/>
      <c r="S605" s="68"/>
      <c r="T605" s="68"/>
      <c r="U605" s="68"/>
      <c r="V605" s="68"/>
      <c r="W605" s="68"/>
      <c r="X605" s="68"/>
      <c r="Y605" s="68"/>
      <c r="Z605" s="68"/>
    </row>
    <row r="606" ht="15.75" customHeight="1" spans="1:26">
      <c r="A606" s="77"/>
      <c r="B606" s="68"/>
      <c r="C606" s="78"/>
      <c r="D606" s="78"/>
      <c r="E606" s="79"/>
      <c r="F606" s="68"/>
      <c r="G606" s="68"/>
      <c r="H606" s="68"/>
      <c r="I606" s="68"/>
      <c r="J606" s="68"/>
      <c r="K606" s="68"/>
      <c r="L606" s="68"/>
      <c r="M606" s="68"/>
      <c r="N606" s="68"/>
      <c r="O606" s="68"/>
      <c r="P606" s="68"/>
      <c r="Q606" s="68"/>
      <c r="R606" s="68"/>
      <c r="S606" s="68"/>
      <c r="T606" s="68"/>
      <c r="U606" s="68"/>
      <c r="V606" s="68"/>
      <c r="W606" s="68"/>
      <c r="X606" s="68"/>
      <c r="Y606" s="68"/>
      <c r="Z606" s="68"/>
    </row>
    <row r="607" ht="15.75" customHeight="1" spans="1:26">
      <c r="A607" s="77"/>
      <c r="B607" s="68"/>
      <c r="C607" s="78"/>
      <c r="D607" s="78"/>
      <c r="E607" s="79"/>
      <c r="F607" s="68"/>
      <c r="G607" s="68"/>
      <c r="H607" s="68"/>
      <c r="I607" s="68"/>
      <c r="J607" s="68"/>
      <c r="K607" s="68"/>
      <c r="L607" s="68"/>
      <c r="M607" s="68"/>
      <c r="N607" s="68"/>
      <c r="O607" s="68"/>
      <c r="P607" s="68"/>
      <c r="Q607" s="68"/>
      <c r="R607" s="68"/>
      <c r="S607" s="68"/>
      <c r="T607" s="68"/>
      <c r="U607" s="68"/>
      <c r="V607" s="68"/>
      <c r="W607" s="68"/>
      <c r="X607" s="68"/>
      <c r="Y607" s="68"/>
      <c r="Z607" s="68"/>
    </row>
    <row r="608" ht="15.75" customHeight="1" spans="1:26">
      <c r="A608" s="77"/>
      <c r="B608" s="68"/>
      <c r="C608" s="78"/>
      <c r="D608" s="78"/>
      <c r="E608" s="79"/>
      <c r="F608" s="68"/>
      <c r="G608" s="68"/>
      <c r="H608" s="68"/>
      <c r="I608" s="68"/>
      <c r="J608" s="68"/>
      <c r="K608" s="68"/>
      <c r="L608" s="68"/>
      <c r="M608" s="68"/>
      <c r="N608" s="68"/>
      <c r="O608" s="68"/>
      <c r="P608" s="68"/>
      <c r="Q608" s="68"/>
      <c r="R608" s="68"/>
      <c r="S608" s="68"/>
      <c r="T608" s="68"/>
      <c r="U608" s="68"/>
      <c r="V608" s="68"/>
      <c r="W608" s="68"/>
      <c r="X608" s="68"/>
      <c r="Y608" s="68"/>
      <c r="Z608" s="68"/>
    </row>
    <row r="609" ht="15.75" customHeight="1" spans="1:26">
      <c r="A609" s="77"/>
      <c r="B609" s="68"/>
      <c r="C609" s="78"/>
      <c r="D609" s="78"/>
      <c r="E609" s="79"/>
      <c r="F609" s="68"/>
      <c r="G609" s="68"/>
      <c r="H609" s="68"/>
      <c r="I609" s="68"/>
      <c r="J609" s="68"/>
      <c r="K609" s="68"/>
      <c r="L609" s="68"/>
      <c r="M609" s="68"/>
      <c r="N609" s="68"/>
      <c r="O609" s="68"/>
      <c r="P609" s="68"/>
      <c r="Q609" s="68"/>
      <c r="R609" s="68"/>
      <c r="S609" s="68"/>
      <c r="T609" s="68"/>
      <c r="U609" s="68"/>
      <c r="V609" s="68"/>
      <c r="W609" s="68"/>
      <c r="X609" s="68"/>
      <c r="Y609" s="68"/>
      <c r="Z609" s="68"/>
    </row>
    <row r="610" ht="15.75" customHeight="1" spans="1:26">
      <c r="A610" s="77"/>
      <c r="B610" s="68"/>
      <c r="C610" s="78"/>
      <c r="D610" s="78"/>
      <c r="E610" s="79"/>
      <c r="F610" s="68"/>
      <c r="G610" s="68"/>
      <c r="H610" s="68"/>
      <c r="I610" s="68"/>
      <c r="J610" s="68"/>
      <c r="K610" s="68"/>
      <c r="L610" s="68"/>
      <c r="M610" s="68"/>
      <c r="N610" s="68"/>
      <c r="O610" s="68"/>
      <c r="P610" s="68"/>
      <c r="Q610" s="68"/>
      <c r="R610" s="68"/>
      <c r="S610" s="68"/>
      <c r="T610" s="68"/>
      <c r="U610" s="68"/>
      <c r="V610" s="68"/>
      <c r="W610" s="68"/>
      <c r="X610" s="68"/>
      <c r="Y610" s="68"/>
      <c r="Z610" s="68"/>
    </row>
    <row r="611" ht="15.75" customHeight="1" spans="1:26">
      <c r="A611" s="77"/>
      <c r="B611" s="68"/>
      <c r="C611" s="78"/>
      <c r="D611" s="78"/>
      <c r="E611" s="79"/>
      <c r="F611" s="68"/>
      <c r="G611" s="68"/>
      <c r="H611" s="68"/>
      <c r="I611" s="68"/>
      <c r="J611" s="68"/>
      <c r="K611" s="68"/>
      <c r="L611" s="68"/>
      <c r="M611" s="68"/>
      <c r="N611" s="68"/>
      <c r="O611" s="68"/>
      <c r="P611" s="68"/>
      <c r="Q611" s="68"/>
      <c r="R611" s="68"/>
      <c r="S611" s="68"/>
      <c r="T611" s="68"/>
      <c r="U611" s="68"/>
      <c r="V611" s="68"/>
      <c r="W611" s="68"/>
      <c r="X611" s="68"/>
      <c r="Y611" s="68"/>
      <c r="Z611" s="68"/>
    </row>
    <row r="612" ht="15.75" customHeight="1" spans="1:26">
      <c r="A612" s="77"/>
      <c r="B612" s="68"/>
      <c r="C612" s="78"/>
      <c r="D612" s="78"/>
      <c r="E612" s="79"/>
      <c r="F612" s="68"/>
      <c r="G612" s="68"/>
      <c r="H612" s="68"/>
      <c r="I612" s="68"/>
      <c r="J612" s="68"/>
      <c r="K612" s="68"/>
      <c r="L612" s="68"/>
      <c r="M612" s="68"/>
      <c r="N612" s="68"/>
      <c r="O612" s="68"/>
      <c r="P612" s="68"/>
      <c r="Q612" s="68"/>
      <c r="R612" s="68"/>
      <c r="S612" s="68"/>
      <c r="T612" s="68"/>
      <c r="U612" s="68"/>
      <c r="V612" s="68"/>
      <c r="W612" s="68"/>
      <c r="X612" s="68"/>
      <c r="Y612" s="68"/>
      <c r="Z612" s="68"/>
    </row>
    <row r="613" ht="15.75" customHeight="1" spans="1:26">
      <c r="A613" s="77"/>
      <c r="B613" s="68"/>
      <c r="C613" s="78"/>
      <c r="D613" s="78"/>
      <c r="E613" s="79"/>
      <c r="F613" s="68"/>
      <c r="G613" s="68"/>
      <c r="H613" s="68"/>
      <c r="I613" s="68"/>
      <c r="J613" s="68"/>
      <c r="K613" s="68"/>
      <c r="L613" s="68"/>
      <c r="M613" s="68"/>
      <c r="N613" s="68"/>
      <c r="O613" s="68"/>
      <c r="P613" s="68"/>
      <c r="Q613" s="68"/>
      <c r="R613" s="68"/>
      <c r="S613" s="68"/>
      <c r="T613" s="68"/>
      <c r="U613" s="68"/>
      <c r="V613" s="68"/>
      <c r="W613" s="68"/>
      <c r="X613" s="68"/>
      <c r="Y613" s="68"/>
      <c r="Z613" s="68"/>
    </row>
    <row r="614" ht="15.75" customHeight="1" spans="1:26">
      <c r="A614" s="77"/>
      <c r="B614" s="68"/>
      <c r="C614" s="78"/>
      <c r="D614" s="78"/>
      <c r="E614" s="79"/>
      <c r="F614" s="68"/>
      <c r="G614" s="68"/>
      <c r="H614" s="68"/>
      <c r="I614" s="68"/>
      <c r="J614" s="68"/>
      <c r="K614" s="68"/>
      <c r="L614" s="68"/>
      <c r="M614" s="68"/>
      <c r="N614" s="68"/>
      <c r="O614" s="68"/>
      <c r="P614" s="68"/>
      <c r="Q614" s="68"/>
      <c r="R614" s="68"/>
      <c r="S614" s="68"/>
      <c r="T614" s="68"/>
      <c r="U614" s="68"/>
      <c r="V614" s="68"/>
      <c r="W614" s="68"/>
      <c r="X614" s="68"/>
      <c r="Y614" s="68"/>
      <c r="Z614" s="68"/>
    </row>
    <row r="615" ht="15.75" customHeight="1" spans="1:26">
      <c r="A615" s="77"/>
      <c r="B615" s="68"/>
      <c r="C615" s="78"/>
      <c r="D615" s="78"/>
      <c r="E615" s="79"/>
      <c r="F615" s="68"/>
      <c r="G615" s="68"/>
      <c r="H615" s="68"/>
      <c r="I615" s="68"/>
      <c r="J615" s="68"/>
      <c r="K615" s="68"/>
      <c r="L615" s="68"/>
      <c r="M615" s="68"/>
      <c r="N615" s="68"/>
      <c r="O615" s="68"/>
      <c r="P615" s="68"/>
      <c r="Q615" s="68"/>
      <c r="R615" s="68"/>
      <c r="S615" s="68"/>
      <c r="T615" s="68"/>
      <c r="U615" s="68"/>
      <c r="V615" s="68"/>
      <c r="W615" s="68"/>
      <c r="X615" s="68"/>
      <c r="Y615" s="68"/>
      <c r="Z615" s="68"/>
    </row>
    <row r="616" ht="15.75" customHeight="1" spans="1:26">
      <c r="A616" s="77"/>
      <c r="B616" s="68"/>
      <c r="C616" s="78"/>
      <c r="D616" s="78"/>
      <c r="E616" s="79"/>
      <c r="F616" s="68"/>
      <c r="G616" s="68"/>
      <c r="H616" s="68"/>
      <c r="I616" s="68"/>
      <c r="J616" s="68"/>
      <c r="K616" s="68"/>
      <c r="L616" s="68"/>
      <c r="M616" s="68"/>
      <c r="N616" s="68"/>
      <c r="O616" s="68"/>
      <c r="P616" s="68"/>
      <c r="Q616" s="68"/>
      <c r="R616" s="68"/>
      <c r="S616" s="68"/>
      <c r="T616" s="68"/>
      <c r="U616" s="68"/>
      <c r="V616" s="68"/>
      <c r="W616" s="68"/>
      <c r="X616" s="68"/>
      <c r="Y616" s="68"/>
      <c r="Z616" s="68"/>
    </row>
    <row r="617" ht="15.75" customHeight="1" spans="1:26">
      <c r="A617" s="77"/>
      <c r="B617" s="68"/>
      <c r="C617" s="78"/>
      <c r="D617" s="78"/>
      <c r="E617" s="79"/>
      <c r="F617" s="68"/>
      <c r="G617" s="68"/>
      <c r="H617" s="68"/>
      <c r="I617" s="68"/>
      <c r="J617" s="68"/>
      <c r="K617" s="68"/>
      <c r="L617" s="68"/>
      <c r="M617" s="68"/>
      <c r="N617" s="68"/>
      <c r="O617" s="68"/>
      <c r="P617" s="68"/>
      <c r="Q617" s="68"/>
      <c r="R617" s="68"/>
      <c r="S617" s="68"/>
      <c r="T617" s="68"/>
      <c r="U617" s="68"/>
      <c r="V617" s="68"/>
      <c r="W617" s="68"/>
      <c r="X617" s="68"/>
      <c r="Y617" s="68"/>
      <c r="Z617" s="68"/>
    </row>
    <row r="618" ht="15.75" customHeight="1" spans="1:26">
      <c r="A618" s="77"/>
      <c r="B618" s="68"/>
      <c r="C618" s="78"/>
      <c r="D618" s="78"/>
      <c r="E618" s="79"/>
      <c r="F618" s="68"/>
      <c r="G618" s="68"/>
      <c r="H618" s="68"/>
      <c r="I618" s="68"/>
      <c r="J618" s="68"/>
      <c r="K618" s="68"/>
      <c r="L618" s="68"/>
      <c r="M618" s="68"/>
      <c r="N618" s="68"/>
      <c r="O618" s="68"/>
      <c r="P618" s="68"/>
      <c r="Q618" s="68"/>
      <c r="R618" s="68"/>
      <c r="S618" s="68"/>
      <c r="T618" s="68"/>
      <c r="U618" s="68"/>
      <c r="V618" s="68"/>
      <c r="W618" s="68"/>
      <c r="X618" s="68"/>
      <c r="Y618" s="68"/>
      <c r="Z618" s="68"/>
    </row>
    <row r="619" ht="15.75" customHeight="1" spans="1:26">
      <c r="A619" s="77"/>
      <c r="B619" s="68"/>
      <c r="C619" s="78"/>
      <c r="D619" s="78"/>
      <c r="E619" s="79"/>
      <c r="F619" s="68"/>
      <c r="G619" s="68"/>
      <c r="H619" s="68"/>
      <c r="I619" s="68"/>
      <c r="J619" s="68"/>
      <c r="K619" s="68"/>
      <c r="L619" s="68"/>
      <c r="M619" s="68"/>
      <c r="N619" s="68"/>
      <c r="O619" s="68"/>
      <c r="P619" s="68"/>
      <c r="Q619" s="68"/>
      <c r="R619" s="68"/>
      <c r="S619" s="68"/>
      <c r="T619" s="68"/>
      <c r="U619" s="68"/>
      <c r="V619" s="68"/>
      <c r="W619" s="68"/>
      <c r="X619" s="68"/>
      <c r="Y619" s="68"/>
      <c r="Z619" s="68"/>
    </row>
    <row r="620" ht="15.75" customHeight="1" spans="1:26">
      <c r="A620" s="77"/>
      <c r="B620" s="68"/>
      <c r="C620" s="78"/>
      <c r="D620" s="78"/>
      <c r="E620" s="79"/>
      <c r="F620" s="68"/>
      <c r="G620" s="68"/>
      <c r="H620" s="68"/>
      <c r="I620" s="68"/>
      <c r="J620" s="68"/>
      <c r="K620" s="68"/>
      <c r="L620" s="68"/>
      <c r="M620" s="68"/>
      <c r="N620" s="68"/>
      <c r="O620" s="68"/>
      <c r="P620" s="68"/>
      <c r="Q620" s="68"/>
      <c r="R620" s="68"/>
      <c r="S620" s="68"/>
      <c r="T620" s="68"/>
      <c r="U620" s="68"/>
      <c r="V620" s="68"/>
      <c r="W620" s="68"/>
      <c r="X620" s="68"/>
      <c r="Y620" s="68"/>
      <c r="Z620" s="68"/>
    </row>
    <row r="621" ht="15.75" customHeight="1" spans="1:26">
      <c r="A621" s="77"/>
      <c r="B621" s="68"/>
      <c r="C621" s="78"/>
      <c r="D621" s="78"/>
      <c r="E621" s="79"/>
      <c r="F621" s="68"/>
      <c r="G621" s="68"/>
      <c r="H621" s="68"/>
      <c r="I621" s="68"/>
      <c r="J621" s="68"/>
      <c r="K621" s="68"/>
      <c r="L621" s="68"/>
      <c r="M621" s="68"/>
      <c r="N621" s="68"/>
      <c r="O621" s="68"/>
      <c r="P621" s="68"/>
      <c r="Q621" s="68"/>
      <c r="R621" s="68"/>
      <c r="S621" s="68"/>
      <c r="T621" s="68"/>
      <c r="U621" s="68"/>
      <c r="V621" s="68"/>
      <c r="W621" s="68"/>
      <c r="X621" s="68"/>
      <c r="Y621" s="68"/>
      <c r="Z621" s="68"/>
    </row>
    <row r="622" ht="15.75" customHeight="1" spans="1:26">
      <c r="A622" s="77"/>
      <c r="B622" s="68"/>
      <c r="C622" s="78"/>
      <c r="D622" s="78"/>
      <c r="E622" s="79"/>
      <c r="F622" s="68"/>
      <c r="G622" s="68"/>
      <c r="H622" s="68"/>
      <c r="I622" s="68"/>
      <c r="J622" s="68"/>
      <c r="K622" s="68"/>
      <c r="L622" s="68"/>
      <c r="M622" s="68"/>
      <c r="N622" s="68"/>
      <c r="O622" s="68"/>
      <c r="P622" s="68"/>
      <c r="Q622" s="68"/>
      <c r="R622" s="68"/>
      <c r="S622" s="68"/>
      <c r="T622" s="68"/>
      <c r="U622" s="68"/>
      <c r="V622" s="68"/>
      <c r="W622" s="68"/>
      <c r="X622" s="68"/>
      <c r="Y622" s="68"/>
      <c r="Z622" s="68"/>
    </row>
    <row r="623" ht="15.75" customHeight="1" spans="1:26">
      <c r="A623" s="77"/>
      <c r="B623" s="68"/>
      <c r="C623" s="78"/>
      <c r="D623" s="78"/>
      <c r="E623" s="79"/>
      <c r="F623" s="68"/>
      <c r="G623" s="68"/>
      <c r="H623" s="68"/>
      <c r="I623" s="68"/>
      <c r="J623" s="68"/>
      <c r="K623" s="68"/>
      <c r="L623" s="68"/>
      <c r="M623" s="68"/>
      <c r="N623" s="68"/>
      <c r="O623" s="68"/>
      <c r="P623" s="68"/>
      <c r="Q623" s="68"/>
      <c r="R623" s="68"/>
      <c r="S623" s="68"/>
      <c r="T623" s="68"/>
      <c r="U623" s="68"/>
      <c r="V623" s="68"/>
      <c r="W623" s="68"/>
      <c r="X623" s="68"/>
      <c r="Y623" s="68"/>
      <c r="Z623" s="68"/>
    </row>
    <row r="624" ht="15.75" customHeight="1" spans="1:26">
      <c r="A624" s="77"/>
      <c r="B624" s="68"/>
      <c r="C624" s="78"/>
      <c r="D624" s="78"/>
      <c r="E624" s="79"/>
      <c r="F624" s="68"/>
      <c r="G624" s="68"/>
      <c r="H624" s="68"/>
      <c r="I624" s="68"/>
      <c r="J624" s="68"/>
      <c r="K624" s="68"/>
      <c r="L624" s="68"/>
      <c r="M624" s="68"/>
      <c r="N624" s="68"/>
      <c r="O624" s="68"/>
      <c r="P624" s="68"/>
      <c r="Q624" s="68"/>
      <c r="R624" s="68"/>
      <c r="S624" s="68"/>
      <c r="T624" s="68"/>
      <c r="U624" s="68"/>
      <c r="V624" s="68"/>
      <c r="W624" s="68"/>
      <c r="X624" s="68"/>
      <c r="Y624" s="68"/>
      <c r="Z624" s="68"/>
    </row>
    <row r="625" ht="15.75" customHeight="1" spans="1:26">
      <c r="A625" s="77"/>
      <c r="B625" s="68"/>
      <c r="C625" s="78"/>
      <c r="D625" s="78"/>
      <c r="E625" s="79"/>
      <c r="F625" s="68"/>
      <c r="G625" s="68"/>
      <c r="H625" s="68"/>
      <c r="I625" s="68"/>
      <c r="J625" s="68"/>
      <c r="K625" s="68"/>
      <c r="L625" s="68"/>
      <c r="M625" s="68"/>
      <c r="N625" s="68"/>
      <c r="O625" s="68"/>
      <c r="P625" s="68"/>
      <c r="Q625" s="68"/>
      <c r="R625" s="68"/>
      <c r="S625" s="68"/>
      <c r="T625" s="68"/>
      <c r="U625" s="68"/>
      <c r="V625" s="68"/>
      <c r="W625" s="68"/>
      <c r="X625" s="68"/>
      <c r="Y625" s="68"/>
      <c r="Z625" s="68"/>
    </row>
    <row r="626" ht="15.75" customHeight="1" spans="1:26">
      <c r="A626" s="77"/>
      <c r="B626" s="68"/>
      <c r="C626" s="78"/>
      <c r="D626" s="78"/>
      <c r="E626" s="79"/>
      <c r="F626" s="68"/>
      <c r="G626" s="68"/>
      <c r="H626" s="68"/>
      <c r="I626" s="68"/>
      <c r="J626" s="68"/>
      <c r="K626" s="68"/>
      <c r="L626" s="68"/>
      <c r="M626" s="68"/>
      <c r="N626" s="68"/>
      <c r="O626" s="68"/>
      <c r="P626" s="68"/>
      <c r="Q626" s="68"/>
      <c r="R626" s="68"/>
      <c r="S626" s="68"/>
      <c r="T626" s="68"/>
      <c r="U626" s="68"/>
      <c r="V626" s="68"/>
      <c r="W626" s="68"/>
      <c r="X626" s="68"/>
      <c r="Y626" s="68"/>
      <c r="Z626" s="68"/>
    </row>
    <row r="627" ht="15.75" customHeight="1" spans="1:26">
      <c r="A627" s="77"/>
      <c r="B627" s="68"/>
      <c r="C627" s="78"/>
      <c r="D627" s="78"/>
      <c r="E627" s="79"/>
      <c r="F627" s="68"/>
      <c r="G627" s="68"/>
      <c r="H627" s="68"/>
      <c r="I627" s="68"/>
      <c r="J627" s="68"/>
      <c r="K627" s="68"/>
      <c r="L627" s="68"/>
      <c r="M627" s="68"/>
      <c r="N627" s="68"/>
      <c r="O627" s="68"/>
      <c r="P627" s="68"/>
      <c r="Q627" s="68"/>
      <c r="R627" s="68"/>
      <c r="S627" s="68"/>
      <c r="T627" s="68"/>
      <c r="U627" s="68"/>
      <c r="V627" s="68"/>
      <c r="W627" s="68"/>
      <c r="X627" s="68"/>
      <c r="Y627" s="68"/>
      <c r="Z627" s="68"/>
    </row>
    <row r="628" ht="15.75" customHeight="1" spans="1:26">
      <c r="A628" s="77"/>
      <c r="B628" s="68"/>
      <c r="C628" s="78"/>
      <c r="D628" s="78"/>
      <c r="E628" s="79"/>
      <c r="F628" s="68"/>
      <c r="G628" s="68"/>
      <c r="H628" s="68"/>
      <c r="I628" s="68"/>
      <c r="J628" s="68"/>
      <c r="K628" s="68"/>
      <c r="L628" s="68"/>
      <c r="M628" s="68"/>
      <c r="N628" s="68"/>
      <c r="O628" s="68"/>
      <c r="P628" s="68"/>
      <c r="Q628" s="68"/>
      <c r="R628" s="68"/>
      <c r="S628" s="68"/>
      <c r="T628" s="68"/>
      <c r="U628" s="68"/>
      <c r="V628" s="68"/>
      <c r="W628" s="68"/>
      <c r="X628" s="68"/>
      <c r="Y628" s="68"/>
      <c r="Z628" s="68"/>
    </row>
    <row r="629" ht="15.75" customHeight="1" spans="1:26">
      <c r="A629" s="77"/>
      <c r="B629" s="68"/>
      <c r="C629" s="78"/>
      <c r="D629" s="78"/>
      <c r="E629" s="79"/>
      <c r="F629" s="68"/>
      <c r="G629" s="68"/>
      <c r="H629" s="68"/>
      <c r="I629" s="68"/>
      <c r="J629" s="68"/>
      <c r="K629" s="68"/>
      <c r="L629" s="68"/>
      <c r="M629" s="68"/>
      <c r="N629" s="68"/>
      <c r="O629" s="68"/>
      <c r="P629" s="68"/>
      <c r="Q629" s="68"/>
      <c r="R629" s="68"/>
      <c r="S629" s="68"/>
      <c r="T629" s="68"/>
      <c r="U629" s="68"/>
      <c r="V629" s="68"/>
      <c r="W629" s="68"/>
      <c r="X629" s="68"/>
      <c r="Y629" s="68"/>
      <c r="Z629" s="68"/>
    </row>
    <row r="630" ht="15.75" customHeight="1" spans="1:26">
      <c r="A630" s="77"/>
      <c r="B630" s="68"/>
      <c r="C630" s="78"/>
      <c r="D630" s="78"/>
      <c r="E630" s="79"/>
      <c r="F630" s="68"/>
      <c r="G630" s="68"/>
      <c r="H630" s="68"/>
      <c r="I630" s="68"/>
      <c r="J630" s="68"/>
      <c r="K630" s="68"/>
      <c r="L630" s="68"/>
      <c r="M630" s="68"/>
      <c r="N630" s="68"/>
      <c r="O630" s="68"/>
      <c r="P630" s="68"/>
      <c r="Q630" s="68"/>
      <c r="R630" s="68"/>
      <c r="S630" s="68"/>
      <c r="T630" s="68"/>
      <c r="U630" s="68"/>
      <c r="V630" s="68"/>
      <c r="W630" s="68"/>
      <c r="X630" s="68"/>
      <c r="Y630" s="68"/>
      <c r="Z630" s="68"/>
    </row>
    <row r="631" ht="15.75" customHeight="1" spans="1:26">
      <c r="A631" s="77"/>
      <c r="B631" s="68"/>
      <c r="C631" s="78"/>
      <c r="D631" s="78"/>
      <c r="E631" s="79"/>
      <c r="F631" s="68"/>
      <c r="G631" s="68"/>
      <c r="H631" s="68"/>
      <c r="I631" s="68"/>
      <c r="J631" s="68"/>
      <c r="K631" s="68"/>
      <c r="L631" s="68"/>
      <c r="M631" s="68"/>
      <c r="N631" s="68"/>
      <c r="O631" s="68"/>
      <c r="P631" s="68"/>
      <c r="Q631" s="68"/>
      <c r="R631" s="68"/>
      <c r="S631" s="68"/>
      <c r="T631" s="68"/>
      <c r="U631" s="68"/>
      <c r="V631" s="68"/>
      <c r="W631" s="68"/>
      <c r="X631" s="68"/>
      <c r="Y631" s="68"/>
      <c r="Z631" s="68"/>
    </row>
    <row r="632" ht="15.75" customHeight="1" spans="1:26">
      <c r="A632" s="77"/>
      <c r="B632" s="68"/>
      <c r="C632" s="78"/>
      <c r="D632" s="78"/>
      <c r="E632" s="79"/>
      <c r="F632" s="68"/>
      <c r="G632" s="68"/>
      <c r="H632" s="68"/>
      <c r="I632" s="68"/>
      <c r="J632" s="68"/>
      <c r="K632" s="68"/>
      <c r="L632" s="68"/>
      <c r="M632" s="68"/>
      <c r="N632" s="68"/>
      <c r="O632" s="68"/>
      <c r="P632" s="68"/>
      <c r="Q632" s="68"/>
      <c r="R632" s="68"/>
      <c r="S632" s="68"/>
      <c r="T632" s="68"/>
      <c r="U632" s="68"/>
      <c r="V632" s="68"/>
      <c r="W632" s="68"/>
      <c r="X632" s="68"/>
      <c r="Y632" s="68"/>
      <c r="Z632" s="68"/>
    </row>
    <row r="633" ht="15.75" customHeight="1" spans="1:26">
      <c r="A633" s="77"/>
      <c r="B633" s="68"/>
      <c r="C633" s="78"/>
      <c r="D633" s="78"/>
      <c r="E633" s="79"/>
      <c r="F633" s="68"/>
      <c r="G633" s="68"/>
      <c r="H633" s="68"/>
      <c r="I633" s="68"/>
      <c r="J633" s="68"/>
      <c r="K633" s="68"/>
      <c r="L633" s="68"/>
      <c r="M633" s="68"/>
      <c r="N633" s="68"/>
      <c r="O633" s="68"/>
      <c r="P633" s="68"/>
      <c r="Q633" s="68"/>
      <c r="R633" s="68"/>
      <c r="S633" s="68"/>
      <c r="T633" s="68"/>
      <c r="U633" s="68"/>
      <c r="V633" s="68"/>
      <c r="W633" s="68"/>
      <c r="X633" s="68"/>
      <c r="Y633" s="68"/>
      <c r="Z633" s="68"/>
    </row>
    <row r="634" ht="15.75" customHeight="1" spans="1:26">
      <c r="A634" s="77"/>
      <c r="B634" s="68"/>
      <c r="C634" s="78"/>
      <c r="D634" s="78"/>
      <c r="E634" s="79"/>
      <c r="F634" s="68"/>
      <c r="G634" s="68"/>
      <c r="H634" s="68"/>
      <c r="I634" s="68"/>
      <c r="J634" s="68"/>
      <c r="K634" s="68"/>
      <c r="L634" s="68"/>
      <c r="M634" s="68"/>
      <c r="N634" s="68"/>
      <c r="O634" s="68"/>
      <c r="P634" s="68"/>
      <c r="Q634" s="68"/>
      <c r="R634" s="68"/>
      <c r="S634" s="68"/>
      <c r="T634" s="68"/>
      <c r="U634" s="68"/>
      <c r="V634" s="68"/>
      <c r="W634" s="68"/>
      <c r="X634" s="68"/>
      <c r="Y634" s="68"/>
      <c r="Z634" s="68"/>
    </row>
    <row r="635" ht="15.75" customHeight="1" spans="1:26">
      <c r="A635" s="77"/>
      <c r="B635" s="68"/>
      <c r="C635" s="78"/>
      <c r="D635" s="78"/>
      <c r="E635" s="79"/>
      <c r="F635" s="68"/>
      <c r="G635" s="68"/>
      <c r="H635" s="68"/>
      <c r="I635" s="68"/>
      <c r="J635" s="68"/>
      <c r="K635" s="68"/>
      <c r="L635" s="68"/>
      <c r="M635" s="68"/>
      <c r="N635" s="68"/>
      <c r="O635" s="68"/>
      <c r="P635" s="68"/>
      <c r="Q635" s="68"/>
      <c r="R635" s="68"/>
      <c r="S635" s="68"/>
      <c r="T635" s="68"/>
      <c r="U635" s="68"/>
      <c r="V635" s="68"/>
      <c r="W635" s="68"/>
      <c r="X635" s="68"/>
      <c r="Y635" s="68"/>
      <c r="Z635" s="68"/>
    </row>
    <row r="636" ht="15.75" customHeight="1" spans="1:26">
      <c r="A636" s="77"/>
      <c r="B636" s="68"/>
      <c r="C636" s="78"/>
      <c r="D636" s="78"/>
      <c r="E636" s="79"/>
      <c r="F636" s="68"/>
      <c r="G636" s="68"/>
      <c r="H636" s="68"/>
      <c r="I636" s="68"/>
      <c r="J636" s="68"/>
      <c r="K636" s="68"/>
      <c r="L636" s="68"/>
      <c r="M636" s="68"/>
      <c r="N636" s="68"/>
      <c r="O636" s="68"/>
      <c r="P636" s="68"/>
      <c r="Q636" s="68"/>
      <c r="R636" s="68"/>
      <c r="S636" s="68"/>
      <c r="T636" s="68"/>
      <c r="U636" s="68"/>
      <c r="V636" s="68"/>
      <c r="W636" s="68"/>
      <c r="X636" s="68"/>
      <c r="Y636" s="68"/>
      <c r="Z636" s="68"/>
    </row>
    <row r="637" ht="15.75" customHeight="1" spans="1:26">
      <c r="A637" s="77"/>
      <c r="B637" s="68"/>
      <c r="C637" s="78"/>
      <c r="D637" s="78"/>
      <c r="E637" s="79"/>
      <c r="F637" s="68"/>
      <c r="G637" s="68"/>
      <c r="H637" s="68"/>
      <c r="I637" s="68"/>
      <c r="J637" s="68"/>
      <c r="K637" s="68"/>
      <c r="L637" s="68"/>
      <c r="M637" s="68"/>
      <c r="N637" s="68"/>
      <c r="O637" s="68"/>
      <c r="P637" s="68"/>
      <c r="Q637" s="68"/>
      <c r="R637" s="68"/>
      <c r="S637" s="68"/>
      <c r="T637" s="68"/>
      <c r="U637" s="68"/>
      <c r="V637" s="68"/>
      <c r="W637" s="68"/>
      <c r="X637" s="68"/>
      <c r="Y637" s="68"/>
      <c r="Z637" s="68"/>
    </row>
    <row r="638" ht="15.75" customHeight="1" spans="1:26">
      <c r="A638" s="77"/>
      <c r="B638" s="68"/>
      <c r="C638" s="78"/>
      <c r="D638" s="78"/>
      <c r="E638" s="79"/>
      <c r="F638" s="68"/>
      <c r="G638" s="68"/>
      <c r="H638" s="68"/>
      <c r="I638" s="68"/>
      <c r="J638" s="68"/>
      <c r="K638" s="68"/>
      <c r="L638" s="68"/>
      <c r="M638" s="68"/>
      <c r="N638" s="68"/>
      <c r="O638" s="68"/>
      <c r="P638" s="68"/>
      <c r="Q638" s="68"/>
      <c r="R638" s="68"/>
      <c r="S638" s="68"/>
      <c r="T638" s="68"/>
      <c r="U638" s="68"/>
      <c r="V638" s="68"/>
      <c r="W638" s="68"/>
      <c r="X638" s="68"/>
      <c r="Y638" s="68"/>
      <c r="Z638" s="68"/>
    </row>
    <row r="639" ht="15.75" customHeight="1" spans="1:26">
      <c r="A639" s="77"/>
      <c r="B639" s="68"/>
      <c r="C639" s="78"/>
      <c r="D639" s="78"/>
      <c r="E639" s="79"/>
      <c r="F639" s="68"/>
      <c r="G639" s="68"/>
      <c r="H639" s="68"/>
      <c r="I639" s="68"/>
      <c r="J639" s="68"/>
      <c r="K639" s="68"/>
      <c r="L639" s="68"/>
      <c r="M639" s="68"/>
      <c r="N639" s="68"/>
      <c r="O639" s="68"/>
      <c r="P639" s="68"/>
      <c r="Q639" s="68"/>
      <c r="R639" s="68"/>
      <c r="S639" s="68"/>
      <c r="T639" s="68"/>
      <c r="U639" s="68"/>
      <c r="V639" s="68"/>
      <c r="W639" s="68"/>
      <c r="X639" s="68"/>
      <c r="Y639" s="68"/>
      <c r="Z639" s="68"/>
    </row>
    <row r="640" ht="15.75" customHeight="1" spans="1:26">
      <c r="A640" s="77"/>
      <c r="B640" s="68"/>
      <c r="C640" s="78"/>
      <c r="D640" s="78"/>
      <c r="E640" s="79"/>
      <c r="F640" s="68"/>
      <c r="G640" s="68"/>
      <c r="H640" s="68"/>
      <c r="I640" s="68"/>
      <c r="J640" s="68"/>
      <c r="K640" s="68"/>
      <c r="L640" s="68"/>
      <c r="M640" s="68"/>
      <c r="N640" s="68"/>
      <c r="O640" s="68"/>
      <c r="P640" s="68"/>
      <c r="Q640" s="68"/>
      <c r="R640" s="68"/>
      <c r="S640" s="68"/>
      <c r="T640" s="68"/>
      <c r="U640" s="68"/>
      <c r="V640" s="68"/>
      <c r="W640" s="68"/>
      <c r="X640" s="68"/>
      <c r="Y640" s="68"/>
      <c r="Z640" s="68"/>
    </row>
    <row r="641" ht="15.75" customHeight="1" spans="1:26">
      <c r="A641" s="77"/>
      <c r="B641" s="68"/>
      <c r="C641" s="78"/>
      <c r="D641" s="78"/>
      <c r="E641" s="79"/>
      <c r="F641" s="68"/>
      <c r="G641" s="68"/>
      <c r="H641" s="68"/>
      <c r="I641" s="68"/>
      <c r="J641" s="68"/>
      <c r="K641" s="68"/>
      <c r="L641" s="68"/>
      <c r="M641" s="68"/>
      <c r="N641" s="68"/>
      <c r="O641" s="68"/>
      <c r="P641" s="68"/>
      <c r="Q641" s="68"/>
      <c r="R641" s="68"/>
      <c r="S641" s="68"/>
      <c r="T641" s="68"/>
      <c r="U641" s="68"/>
      <c r="V641" s="68"/>
      <c r="W641" s="68"/>
      <c r="X641" s="68"/>
      <c r="Y641" s="68"/>
      <c r="Z641" s="68"/>
    </row>
    <row r="642" ht="15.75" customHeight="1" spans="1:26">
      <c r="A642" s="77"/>
      <c r="B642" s="68"/>
      <c r="C642" s="78"/>
      <c r="D642" s="78"/>
      <c r="E642" s="79"/>
      <c r="F642" s="68"/>
      <c r="G642" s="68"/>
      <c r="H642" s="68"/>
      <c r="I642" s="68"/>
      <c r="J642" s="68"/>
      <c r="K642" s="68"/>
      <c r="L642" s="68"/>
      <c r="M642" s="68"/>
      <c r="N642" s="68"/>
      <c r="O642" s="68"/>
      <c r="P642" s="68"/>
      <c r="Q642" s="68"/>
      <c r="R642" s="68"/>
      <c r="S642" s="68"/>
      <c r="T642" s="68"/>
      <c r="U642" s="68"/>
      <c r="V642" s="68"/>
      <c r="W642" s="68"/>
      <c r="X642" s="68"/>
      <c r="Y642" s="68"/>
      <c r="Z642" s="68"/>
    </row>
    <row r="643" ht="15.75" customHeight="1" spans="1:26">
      <c r="A643" s="77"/>
      <c r="B643" s="68"/>
      <c r="C643" s="78"/>
      <c r="D643" s="78"/>
      <c r="E643" s="79"/>
      <c r="F643" s="68"/>
      <c r="G643" s="68"/>
      <c r="H643" s="68"/>
      <c r="I643" s="68"/>
      <c r="J643" s="68"/>
      <c r="K643" s="68"/>
      <c r="L643" s="68"/>
      <c r="M643" s="68"/>
      <c r="N643" s="68"/>
      <c r="O643" s="68"/>
      <c r="P643" s="68"/>
      <c r="Q643" s="68"/>
      <c r="R643" s="68"/>
      <c r="S643" s="68"/>
      <c r="T643" s="68"/>
      <c r="U643" s="68"/>
      <c r="V643" s="68"/>
      <c r="W643" s="68"/>
      <c r="X643" s="68"/>
      <c r="Y643" s="68"/>
      <c r="Z643" s="68"/>
    </row>
    <row r="644" ht="15.75" customHeight="1" spans="1:26">
      <c r="A644" s="77"/>
      <c r="B644" s="68"/>
      <c r="C644" s="78"/>
      <c r="D644" s="78"/>
      <c r="E644" s="79"/>
      <c r="F644" s="68"/>
      <c r="G644" s="68"/>
      <c r="H644" s="68"/>
      <c r="I644" s="68"/>
      <c r="J644" s="68"/>
      <c r="K644" s="68"/>
      <c r="L644" s="68"/>
      <c r="M644" s="68"/>
      <c r="N644" s="68"/>
      <c r="O644" s="68"/>
      <c r="P644" s="68"/>
      <c r="Q644" s="68"/>
      <c r="R644" s="68"/>
      <c r="S644" s="68"/>
      <c r="T644" s="68"/>
      <c r="U644" s="68"/>
      <c r="V644" s="68"/>
      <c r="W644" s="68"/>
      <c r="X644" s="68"/>
      <c r="Y644" s="68"/>
      <c r="Z644" s="68"/>
    </row>
    <row r="645" ht="15.75" customHeight="1" spans="1:26">
      <c r="A645" s="77"/>
      <c r="B645" s="68"/>
      <c r="C645" s="78"/>
      <c r="D645" s="78"/>
      <c r="E645" s="79"/>
      <c r="F645" s="68"/>
      <c r="G645" s="68"/>
      <c r="H645" s="68"/>
      <c r="I645" s="68"/>
      <c r="J645" s="68"/>
      <c r="K645" s="68"/>
      <c r="L645" s="68"/>
      <c r="M645" s="68"/>
      <c r="N645" s="68"/>
      <c r="O645" s="68"/>
      <c r="P645" s="68"/>
      <c r="Q645" s="68"/>
      <c r="R645" s="68"/>
      <c r="S645" s="68"/>
      <c r="T645" s="68"/>
      <c r="U645" s="68"/>
      <c r="V645" s="68"/>
      <c r="W645" s="68"/>
      <c r="X645" s="68"/>
      <c r="Y645" s="68"/>
      <c r="Z645" s="68"/>
    </row>
    <row r="646" ht="15.75" customHeight="1" spans="1:26">
      <c r="A646" s="77"/>
      <c r="B646" s="68"/>
      <c r="C646" s="78"/>
      <c r="D646" s="78"/>
      <c r="E646" s="79"/>
      <c r="F646" s="68"/>
      <c r="G646" s="68"/>
      <c r="H646" s="68"/>
      <c r="I646" s="68"/>
      <c r="J646" s="68"/>
      <c r="K646" s="68"/>
      <c r="L646" s="68"/>
      <c r="M646" s="68"/>
      <c r="N646" s="68"/>
      <c r="O646" s="68"/>
      <c r="P646" s="68"/>
      <c r="Q646" s="68"/>
      <c r="R646" s="68"/>
      <c r="S646" s="68"/>
      <c r="T646" s="68"/>
      <c r="U646" s="68"/>
      <c r="V646" s="68"/>
      <c r="W646" s="68"/>
      <c r="X646" s="68"/>
      <c r="Y646" s="68"/>
      <c r="Z646" s="68"/>
    </row>
    <row r="647" ht="15.75" customHeight="1" spans="1:26">
      <c r="A647" s="77"/>
      <c r="B647" s="68"/>
      <c r="C647" s="78"/>
      <c r="D647" s="78"/>
      <c r="E647" s="79"/>
      <c r="F647" s="68"/>
      <c r="G647" s="68"/>
      <c r="H647" s="68"/>
      <c r="I647" s="68"/>
      <c r="J647" s="68"/>
      <c r="K647" s="68"/>
      <c r="L647" s="68"/>
      <c r="M647" s="68"/>
      <c r="N647" s="68"/>
      <c r="O647" s="68"/>
      <c r="P647" s="68"/>
      <c r="Q647" s="68"/>
      <c r="R647" s="68"/>
      <c r="S647" s="68"/>
      <c r="T647" s="68"/>
      <c r="U647" s="68"/>
      <c r="V647" s="68"/>
      <c r="W647" s="68"/>
      <c r="X647" s="68"/>
      <c r="Y647" s="68"/>
      <c r="Z647" s="68"/>
    </row>
    <row r="648" ht="15.75" customHeight="1" spans="1:26">
      <c r="A648" s="77"/>
      <c r="B648" s="68"/>
      <c r="C648" s="78"/>
      <c r="D648" s="78"/>
      <c r="E648" s="79"/>
      <c r="F648" s="68"/>
      <c r="G648" s="68"/>
      <c r="H648" s="68"/>
      <c r="I648" s="68"/>
      <c r="J648" s="68"/>
      <c r="K648" s="68"/>
      <c r="L648" s="68"/>
      <c r="M648" s="68"/>
      <c r="N648" s="68"/>
      <c r="O648" s="68"/>
      <c r="P648" s="68"/>
      <c r="Q648" s="68"/>
      <c r="R648" s="68"/>
      <c r="S648" s="68"/>
      <c r="T648" s="68"/>
      <c r="U648" s="68"/>
      <c r="V648" s="68"/>
      <c r="W648" s="68"/>
      <c r="X648" s="68"/>
      <c r="Y648" s="68"/>
      <c r="Z648" s="68"/>
    </row>
    <row r="649" ht="15.75" customHeight="1" spans="1:26">
      <c r="A649" s="77"/>
      <c r="B649" s="68"/>
      <c r="C649" s="78"/>
      <c r="D649" s="78"/>
      <c r="E649" s="79"/>
      <c r="F649" s="68"/>
      <c r="G649" s="68"/>
      <c r="H649" s="68"/>
      <c r="I649" s="68"/>
      <c r="J649" s="68"/>
      <c r="K649" s="68"/>
      <c r="L649" s="68"/>
      <c r="M649" s="68"/>
      <c r="N649" s="68"/>
      <c r="O649" s="68"/>
      <c r="P649" s="68"/>
      <c r="Q649" s="68"/>
      <c r="R649" s="68"/>
      <c r="S649" s="68"/>
      <c r="T649" s="68"/>
      <c r="U649" s="68"/>
      <c r="V649" s="68"/>
      <c r="W649" s="68"/>
      <c r="X649" s="68"/>
      <c r="Y649" s="68"/>
      <c r="Z649" s="68"/>
    </row>
    <row r="650" ht="15.75" customHeight="1" spans="1:26">
      <c r="A650" s="77"/>
      <c r="B650" s="68"/>
      <c r="C650" s="78"/>
      <c r="D650" s="78"/>
      <c r="E650" s="79"/>
      <c r="F650" s="68"/>
      <c r="G650" s="68"/>
      <c r="H650" s="68"/>
      <c r="I650" s="68"/>
      <c r="J650" s="68"/>
      <c r="K650" s="68"/>
      <c r="L650" s="68"/>
      <c r="M650" s="68"/>
      <c r="N650" s="68"/>
      <c r="O650" s="68"/>
      <c r="P650" s="68"/>
      <c r="Q650" s="68"/>
      <c r="R650" s="68"/>
      <c r="S650" s="68"/>
      <c r="T650" s="68"/>
      <c r="U650" s="68"/>
      <c r="V650" s="68"/>
      <c r="W650" s="68"/>
      <c r="X650" s="68"/>
      <c r="Y650" s="68"/>
      <c r="Z650" s="68"/>
    </row>
    <row r="651" ht="15.75" customHeight="1" spans="1:26">
      <c r="A651" s="77"/>
      <c r="B651" s="68"/>
      <c r="C651" s="78"/>
      <c r="D651" s="78"/>
      <c r="E651" s="79"/>
      <c r="F651" s="68"/>
      <c r="G651" s="68"/>
      <c r="H651" s="68"/>
      <c r="I651" s="68"/>
      <c r="J651" s="68"/>
      <c r="K651" s="68"/>
      <c r="L651" s="68"/>
      <c r="M651" s="68"/>
      <c r="N651" s="68"/>
      <c r="O651" s="68"/>
      <c r="P651" s="68"/>
      <c r="Q651" s="68"/>
      <c r="R651" s="68"/>
      <c r="S651" s="68"/>
      <c r="T651" s="68"/>
      <c r="U651" s="68"/>
      <c r="V651" s="68"/>
      <c r="W651" s="68"/>
      <c r="X651" s="68"/>
      <c r="Y651" s="68"/>
      <c r="Z651" s="68"/>
    </row>
    <row r="652" ht="15.75" customHeight="1" spans="1:26">
      <c r="A652" s="77"/>
      <c r="B652" s="68"/>
      <c r="C652" s="78"/>
      <c r="D652" s="78"/>
      <c r="E652" s="79"/>
      <c r="F652" s="68"/>
      <c r="G652" s="68"/>
      <c r="H652" s="68"/>
      <c r="I652" s="68"/>
      <c r="J652" s="68"/>
      <c r="K652" s="68"/>
      <c r="L652" s="68"/>
      <c r="M652" s="68"/>
      <c r="N652" s="68"/>
      <c r="O652" s="68"/>
      <c r="P652" s="68"/>
      <c r="Q652" s="68"/>
      <c r="R652" s="68"/>
      <c r="S652" s="68"/>
      <c r="T652" s="68"/>
      <c r="U652" s="68"/>
      <c r="V652" s="68"/>
      <c r="W652" s="68"/>
      <c r="X652" s="68"/>
      <c r="Y652" s="68"/>
      <c r="Z652" s="68"/>
    </row>
    <row r="653" ht="15.75" customHeight="1" spans="1:26">
      <c r="A653" s="77"/>
      <c r="B653" s="68"/>
      <c r="C653" s="78"/>
      <c r="D653" s="78"/>
      <c r="E653" s="79"/>
      <c r="F653" s="68"/>
      <c r="G653" s="68"/>
      <c r="H653" s="68"/>
      <c r="I653" s="68"/>
      <c r="J653" s="68"/>
      <c r="K653" s="68"/>
      <c r="L653" s="68"/>
      <c r="M653" s="68"/>
      <c r="N653" s="68"/>
      <c r="O653" s="68"/>
      <c r="P653" s="68"/>
      <c r="Q653" s="68"/>
      <c r="R653" s="68"/>
      <c r="S653" s="68"/>
      <c r="T653" s="68"/>
      <c r="U653" s="68"/>
      <c r="V653" s="68"/>
      <c r="W653" s="68"/>
      <c r="X653" s="68"/>
      <c r="Y653" s="68"/>
      <c r="Z653" s="68"/>
    </row>
    <row r="654" ht="15.75" customHeight="1" spans="1:26">
      <c r="A654" s="77"/>
      <c r="B654" s="68"/>
      <c r="C654" s="78"/>
      <c r="D654" s="78"/>
      <c r="E654" s="79"/>
      <c r="F654" s="68"/>
      <c r="G654" s="68"/>
      <c r="H654" s="68"/>
      <c r="I654" s="68"/>
      <c r="J654" s="68"/>
      <c r="K654" s="68"/>
      <c r="L654" s="68"/>
      <c r="M654" s="68"/>
      <c r="N654" s="68"/>
      <c r="O654" s="68"/>
      <c r="P654" s="68"/>
      <c r="Q654" s="68"/>
      <c r="R654" s="68"/>
      <c r="S654" s="68"/>
      <c r="T654" s="68"/>
      <c r="U654" s="68"/>
      <c r="V654" s="68"/>
      <c r="W654" s="68"/>
      <c r="X654" s="68"/>
      <c r="Y654" s="68"/>
      <c r="Z654" s="68"/>
    </row>
    <row r="655" ht="15.75" customHeight="1" spans="1:26">
      <c r="A655" s="77"/>
      <c r="B655" s="68"/>
      <c r="C655" s="78"/>
      <c r="D655" s="78"/>
      <c r="E655" s="79"/>
      <c r="F655" s="68"/>
      <c r="G655" s="68"/>
      <c r="H655" s="68"/>
      <c r="I655" s="68"/>
      <c r="J655" s="68"/>
      <c r="K655" s="68"/>
      <c r="L655" s="68"/>
      <c r="M655" s="68"/>
      <c r="N655" s="68"/>
      <c r="O655" s="68"/>
      <c r="P655" s="68"/>
      <c r="Q655" s="68"/>
      <c r="R655" s="68"/>
      <c r="S655" s="68"/>
      <c r="T655" s="68"/>
      <c r="U655" s="68"/>
      <c r="V655" s="68"/>
      <c r="W655" s="68"/>
      <c r="X655" s="68"/>
      <c r="Y655" s="68"/>
      <c r="Z655" s="68"/>
    </row>
    <row r="656" ht="15.75" customHeight="1" spans="1:26">
      <c r="A656" s="77"/>
      <c r="B656" s="68"/>
      <c r="C656" s="78"/>
      <c r="D656" s="78"/>
      <c r="E656" s="79"/>
      <c r="F656" s="68"/>
      <c r="G656" s="68"/>
      <c r="H656" s="68"/>
      <c r="I656" s="68"/>
      <c r="J656" s="68"/>
      <c r="K656" s="68"/>
      <c r="L656" s="68"/>
      <c r="M656" s="68"/>
      <c r="N656" s="68"/>
      <c r="O656" s="68"/>
      <c r="P656" s="68"/>
      <c r="Q656" s="68"/>
      <c r="R656" s="68"/>
      <c r="S656" s="68"/>
      <c r="T656" s="68"/>
      <c r="U656" s="68"/>
      <c r="V656" s="68"/>
      <c r="W656" s="68"/>
      <c r="X656" s="68"/>
      <c r="Y656" s="68"/>
      <c r="Z656" s="68"/>
    </row>
    <row r="657" ht="15.75" customHeight="1" spans="1:26">
      <c r="A657" s="77"/>
      <c r="B657" s="68"/>
      <c r="C657" s="78"/>
      <c r="D657" s="78"/>
      <c r="E657" s="79"/>
      <c r="F657" s="68"/>
      <c r="G657" s="68"/>
      <c r="H657" s="68"/>
      <c r="I657" s="68"/>
      <c r="J657" s="68"/>
      <c r="K657" s="68"/>
      <c r="L657" s="68"/>
      <c r="M657" s="68"/>
      <c r="N657" s="68"/>
      <c r="O657" s="68"/>
      <c r="P657" s="68"/>
      <c r="Q657" s="68"/>
      <c r="R657" s="68"/>
      <c r="S657" s="68"/>
      <c r="T657" s="68"/>
      <c r="U657" s="68"/>
      <c r="V657" s="68"/>
      <c r="W657" s="68"/>
      <c r="X657" s="68"/>
      <c r="Y657" s="68"/>
      <c r="Z657" s="68"/>
    </row>
    <row r="658" ht="15.75" customHeight="1" spans="1:26">
      <c r="A658" s="77"/>
      <c r="B658" s="68"/>
      <c r="C658" s="78"/>
      <c r="D658" s="78"/>
      <c r="E658" s="79"/>
      <c r="F658" s="68"/>
      <c r="G658" s="68"/>
      <c r="H658" s="68"/>
      <c r="I658" s="68"/>
      <c r="J658" s="68"/>
      <c r="K658" s="68"/>
      <c r="L658" s="68"/>
      <c r="M658" s="68"/>
      <c r="N658" s="68"/>
      <c r="O658" s="68"/>
      <c r="P658" s="68"/>
      <c r="Q658" s="68"/>
      <c r="R658" s="68"/>
      <c r="S658" s="68"/>
      <c r="T658" s="68"/>
      <c r="U658" s="68"/>
      <c r="V658" s="68"/>
      <c r="W658" s="68"/>
      <c r="X658" s="68"/>
      <c r="Y658" s="68"/>
      <c r="Z658" s="68"/>
    </row>
    <row r="659" ht="15.75" customHeight="1" spans="1:26">
      <c r="A659" s="77"/>
      <c r="B659" s="68"/>
      <c r="C659" s="78"/>
      <c r="D659" s="78"/>
      <c r="E659" s="79"/>
      <c r="F659" s="68"/>
      <c r="G659" s="68"/>
      <c r="H659" s="68"/>
      <c r="I659" s="68"/>
      <c r="J659" s="68"/>
      <c r="K659" s="68"/>
      <c r="L659" s="68"/>
      <c r="M659" s="68"/>
      <c r="N659" s="68"/>
      <c r="O659" s="68"/>
      <c r="P659" s="68"/>
      <c r="Q659" s="68"/>
      <c r="R659" s="68"/>
      <c r="S659" s="68"/>
      <c r="T659" s="68"/>
      <c r="U659" s="68"/>
      <c r="V659" s="68"/>
      <c r="W659" s="68"/>
      <c r="X659" s="68"/>
      <c r="Y659" s="68"/>
      <c r="Z659" s="68"/>
    </row>
    <row r="660" ht="15.75" customHeight="1" spans="1:26">
      <c r="A660" s="77"/>
      <c r="B660" s="68"/>
      <c r="C660" s="78"/>
      <c r="D660" s="78"/>
      <c r="E660" s="79"/>
      <c r="F660" s="68"/>
      <c r="G660" s="68"/>
      <c r="H660" s="68"/>
      <c r="I660" s="68"/>
      <c r="J660" s="68"/>
      <c r="K660" s="68"/>
      <c r="L660" s="68"/>
      <c r="M660" s="68"/>
      <c r="N660" s="68"/>
      <c r="O660" s="68"/>
      <c r="P660" s="68"/>
      <c r="Q660" s="68"/>
      <c r="R660" s="68"/>
      <c r="S660" s="68"/>
      <c r="T660" s="68"/>
      <c r="U660" s="68"/>
      <c r="V660" s="68"/>
      <c r="W660" s="68"/>
      <c r="X660" s="68"/>
      <c r="Y660" s="68"/>
      <c r="Z660" s="68"/>
    </row>
    <row r="661" ht="15.75" customHeight="1" spans="1:26">
      <c r="A661" s="77"/>
      <c r="B661" s="68"/>
      <c r="C661" s="78"/>
      <c r="D661" s="78"/>
      <c r="E661" s="79"/>
      <c r="F661" s="68"/>
      <c r="G661" s="68"/>
      <c r="H661" s="68"/>
      <c r="I661" s="68"/>
      <c r="J661" s="68"/>
      <c r="K661" s="68"/>
      <c r="L661" s="68"/>
      <c r="M661" s="68"/>
      <c r="N661" s="68"/>
      <c r="O661" s="68"/>
      <c r="P661" s="68"/>
      <c r="Q661" s="68"/>
      <c r="R661" s="68"/>
      <c r="S661" s="68"/>
      <c r="T661" s="68"/>
      <c r="U661" s="68"/>
      <c r="V661" s="68"/>
      <c r="W661" s="68"/>
      <c r="X661" s="68"/>
      <c r="Y661" s="68"/>
      <c r="Z661" s="68"/>
    </row>
    <row r="662" ht="15.75" customHeight="1" spans="1:26">
      <c r="A662" s="77"/>
      <c r="B662" s="68"/>
      <c r="C662" s="78"/>
      <c r="D662" s="78"/>
      <c r="E662" s="79"/>
      <c r="F662" s="68"/>
      <c r="G662" s="68"/>
      <c r="H662" s="68"/>
      <c r="I662" s="68"/>
      <c r="J662" s="68"/>
      <c r="K662" s="68"/>
      <c r="L662" s="68"/>
      <c r="M662" s="68"/>
      <c r="N662" s="68"/>
      <c r="O662" s="68"/>
      <c r="P662" s="68"/>
      <c r="Q662" s="68"/>
      <c r="R662" s="68"/>
      <c r="S662" s="68"/>
      <c r="T662" s="68"/>
      <c r="U662" s="68"/>
      <c r="V662" s="68"/>
      <c r="W662" s="68"/>
      <c r="X662" s="68"/>
      <c r="Y662" s="68"/>
      <c r="Z662" s="68"/>
    </row>
    <row r="663" ht="15.75" customHeight="1" spans="1:26">
      <c r="A663" s="77"/>
      <c r="B663" s="68"/>
      <c r="C663" s="78"/>
      <c r="D663" s="78"/>
      <c r="E663" s="79"/>
      <c r="F663" s="68"/>
      <c r="G663" s="68"/>
      <c r="H663" s="68"/>
      <c r="I663" s="68"/>
      <c r="J663" s="68"/>
      <c r="K663" s="68"/>
      <c r="L663" s="68"/>
      <c r="M663" s="68"/>
      <c r="N663" s="68"/>
      <c r="O663" s="68"/>
      <c r="P663" s="68"/>
      <c r="Q663" s="68"/>
      <c r="R663" s="68"/>
      <c r="S663" s="68"/>
      <c r="T663" s="68"/>
      <c r="U663" s="68"/>
      <c r="V663" s="68"/>
      <c r="W663" s="68"/>
      <c r="X663" s="68"/>
      <c r="Y663" s="68"/>
      <c r="Z663" s="68"/>
    </row>
    <row r="664" ht="15.75" customHeight="1" spans="1:26">
      <c r="A664" s="77"/>
      <c r="B664" s="68"/>
      <c r="C664" s="78"/>
      <c r="D664" s="78"/>
      <c r="E664" s="79"/>
      <c r="F664" s="68"/>
      <c r="G664" s="68"/>
      <c r="H664" s="68"/>
      <c r="I664" s="68"/>
      <c r="J664" s="68"/>
      <c r="K664" s="68"/>
      <c r="L664" s="68"/>
      <c r="M664" s="68"/>
      <c r="N664" s="68"/>
      <c r="O664" s="68"/>
      <c r="P664" s="68"/>
      <c r="Q664" s="68"/>
      <c r="R664" s="68"/>
      <c r="S664" s="68"/>
      <c r="T664" s="68"/>
      <c r="U664" s="68"/>
      <c r="V664" s="68"/>
      <c r="W664" s="68"/>
      <c r="X664" s="68"/>
      <c r="Y664" s="68"/>
      <c r="Z664" s="68"/>
    </row>
    <row r="665" ht="15.75" customHeight="1" spans="1:26">
      <c r="A665" s="77"/>
      <c r="B665" s="68"/>
      <c r="C665" s="78"/>
      <c r="D665" s="78"/>
      <c r="E665" s="79"/>
      <c r="F665" s="68"/>
      <c r="G665" s="68"/>
      <c r="H665" s="68"/>
      <c r="I665" s="68"/>
      <c r="J665" s="68"/>
      <c r="K665" s="68"/>
      <c r="L665" s="68"/>
      <c r="M665" s="68"/>
      <c r="N665" s="68"/>
      <c r="O665" s="68"/>
      <c r="P665" s="68"/>
      <c r="Q665" s="68"/>
      <c r="R665" s="68"/>
      <c r="S665" s="68"/>
      <c r="T665" s="68"/>
      <c r="U665" s="68"/>
      <c r="V665" s="68"/>
      <c r="W665" s="68"/>
      <c r="X665" s="68"/>
      <c r="Y665" s="68"/>
      <c r="Z665" s="68"/>
    </row>
    <row r="666" ht="15.75" customHeight="1" spans="1:26">
      <c r="A666" s="77"/>
      <c r="B666" s="68"/>
      <c r="C666" s="78"/>
      <c r="D666" s="78"/>
      <c r="E666" s="79"/>
      <c r="F666" s="68"/>
      <c r="G666" s="68"/>
      <c r="H666" s="68"/>
      <c r="I666" s="68"/>
      <c r="J666" s="68"/>
      <c r="K666" s="68"/>
      <c r="L666" s="68"/>
      <c r="M666" s="68"/>
      <c r="N666" s="68"/>
      <c r="O666" s="68"/>
      <c r="P666" s="68"/>
      <c r="Q666" s="68"/>
      <c r="R666" s="68"/>
      <c r="S666" s="68"/>
      <c r="T666" s="68"/>
      <c r="U666" s="68"/>
      <c r="V666" s="68"/>
      <c r="W666" s="68"/>
      <c r="X666" s="68"/>
      <c r="Y666" s="68"/>
      <c r="Z666" s="68"/>
    </row>
    <row r="667" ht="15.75" customHeight="1" spans="1:26">
      <c r="A667" s="77"/>
      <c r="B667" s="68"/>
      <c r="C667" s="78"/>
      <c r="D667" s="78"/>
      <c r="E667" s="79"/>
      <c r="F667" s="68"/>
      <c r="G667" s="68"/>
      <c r="H667" s="68"/>
      <c r="I667" s="68"/>
      <c r="J667" s="68"/>
      <c r="K667" s="68"/>
      <c r="L667" s="68"/>
      <c r="M667" s="68"/>
      <c r="N667" s="68"/>
      <c r="O667" s="68"/>
      <c r="P667" s="68"/>
      <c r="Q667" s="68"/>
      <c r="R667" s="68"/>
      <c r="S667" s="68"/>
      <c r="T667" s="68"/>
      <c r="U667" s="68"/>
      <c r="V667" s="68"/>
      <c r="W667" s="68"/>
      <c r="X667" s="68"/>
      <c r="Y667" s="68"/>
      <c r="Z667" s="68"/>
    </row>
    <row r="668" ht="15.75" customHeight="1" spans="1:26">
      <c r="A668" s="77"/>
      <c r="B668" s="68"/>
      <c r="C668" s="78"/>
      <c r="D668" s="78"/>
      <c r="E668" s="79"/>
      <c r="F668" s="68"/>
      <c r="G668" s="68"/>
      <c r="H668" s="68"/>
      <c r="I668" s="68"/>
      <c r="J668" s="68"/>
      <c r="K668" s="68"/>
      <c r="L668" s="68"/>
      <c r="M668" s="68"/>
      <c r="N668" s="68"/>
      <c r="O668" s="68"/>
      <c r="P668" s="68"/>
      <c r="Q668" s="68"/>
      <c r="R668" s="68"/>
      <c r="S668" s="68"/>
      <c r="T668" s="68"/>
      <c r="U668" s="68"/>
      <c r="V668" s="68"/>
      <c r="W668" s="68"/>
      <c r="X668" s="68"/>
      <c r="Y668" s="68"/>
      <c r="Z668" s="68"/>
    </row>
    <row r="669" ht="15.75" customHeight="1" spans="1:26">
      <c r="A669" s="77"/>
      <c r="B669" s="68"/>
      <c r="C669" s="78"/>
      <c r="D669" s="78"/>
      <c r="E669" s="79"/>
      <c r="F669" s="68"/>
      <c r="G669" s="68"/>
      <c r="H669" s="68"/>
      <c r="I669" s="68"/>
      <c r="J669" s="68"/>
      <c r="K669" s="68"/>
      <c r="L669" s="68"/>
      <c r="M669" s="68"/>
      <c r="N669" s="68"/>
      <c r="O669" s="68"/>
      <c r="P669" s="68"/>
      <c r="Q669" s="68"/>
      <c r="R669" s="68"/>
      <c r="S669" s="68"/>
      <c r="T669" s="68"/>
      <c r="U669" s="68"/>
      <c r="V669" s="68"/>
      <c r="W669" s="68"/>
      <c r="X669" s="68"/>
      <c r="Y669" s="68"/>
      <c r="Z669" s="68"/>
    </row>
    <row r="670" ht="15.75" customHeight="1" spans="1:26">
      <c r="A670" s="77"/>
      <c r="B670" s="68"/>
      <c r="C670" s="78"/>
      <c r="D670" s="78"/>
      <c r="E670" s="79"/>
      <c r="F670" s="68"/>
      <c r="G670" s="68"/>
      <c r="H670" s="68"/>
      <c r="I670" s="68"/>
      <c r="J670" s="68"/>
      <c r="K670" s="68"/>
      <c r="L670" s="68"/>
      <c r="M670" s="68"/>
      <c r="N670" s="68"/>
      <c r="O670" s="68"/>
      <c r="P670" s="68"/>
      <c r="Q670" s="68"/>
      <c r="R670" s="68"/>
      <c r="S670" s="68"/>
      <c r="T670" s="68"/>
      <c r="U670" s="68"/>
      <c r="V670" s="68"/>
      <c r="W670" s="68"/>
      <c r="X670" s="68"/>
      <c r="Y670" s="68"/>
      <c r="Z670" s="68"/>
    </row>
    <row r="671" ht="15.75" customHeight="1" spans="1:26">
      <c r="A671" s="77"/>
      <c r="B671" s="68"/>
      <c r="C671" s="78"/>
      <c r="D671" s="78"/>
      <c r="E671" s="79"/>
      <c r="F671" s="68"/>
      <c r="G671" s="68"/>
      <c r="H671" s="68"/>
      <c r="I671" s="68"/>
      <c r="J671" s="68"/>
      <c r="K671" s="68"/>
      <c r="L671" s="68"/>
      <c r="M671" s="68"/>
      <c r="N671" s="68"/>
      <c r="O671" s="68"/>
      <c r="P671" s="68"/>
      <c r="Q671" s="68"/>
      <c r="R671" s="68"/>
      <c r="S671" s="68"/>
      <c r="T671" s="68"/>
      <c r="U671" s="68"/>
      <c r="V671" s="68"/>
      <c r="W671" s="68"/>
      <c r="X671" s="68"/>
      <c r="Y671" s="68"/>
      <c r="Z671" s="68"/>
    </row>
    <row r="672" ht="15.75" customHeight="1" spans="1:26">
      <c r="A672" s="77"/>
      <c r="B672" s="68"/>
      <c r="C672" s="78"/>
      <c r="D672" s="78"/>
      <c r="E672" s="79"/>
      <c r="F672" s="68"/>
      <c r="G672" s="68"/>
      <c r="H672" s="68"/>
      <c r="I672" s="68"/>
      <c r="J672" s="68"/>
      <c r="K672" s="68"/>
      <c r="L672" s="68"/>
      <c r="M672" s="68"/>
      <c r="N672" s="68"/>
      <c r="O672" s="68"/>
      <c r="P672" s="68"/>
      <c r="Q672" s="68"/>
      <c r="R672" s="68"/>
      <c r="S672" s="68"/>
      <c r="T672" s="68"/>
      <c r="U672" s="68"/>
      <c r="V672" s="68"/>
      <c r="W672" s="68"/>
      <c r="X672" s="68"/>
      <c r="Y672" s="68"/>
      <c r="Z672" s="68"/>
    </row>
    <row r="673" ht="15.75" customHeight="1" spans="1:26">
      <c r="A673" s="77"/>
      <c r="B673" s="68"/>
      <c r="C673" s="78"/>
      <c r="D673" s="78"/>
      <c r="E673" s="79"/>
      <c r="F673" s="68"/>
      <c r="G673" s="68"/>
      <c r="H673" s="68"/>
      <c r="I673" s="68"/>
      <c r="J673" s="68"/>
      <c r="K673" s="68"/>
      <c r="L673" s="68"/>
      <c r="M673" s="68"/>
      <c r="N673" s="68"/>
      <c r="O673" s="68"/>
      <c r="P673" s="68"/>
      <c r="Q673" s="68"/>
      <c r="R673" s="68"/>
      <c r="S673" s="68"/>
      <c r="T673" s="68"/>
      <c r="U673" s="68"/>
      <c r="V673" s="68"/>
      <c r="W673" s="68"/>
      <c r="X673" s="68"/>
      <c r="Y673" s="68"/>
      <c r="Z673" s="68"/>
    </row>
    <row r="674" ht="15.75" customHeight="1" spans="1:26">
      <c r="A674" s="77"/>
      <c r="B674" s="68"/>
      <c r="C674" s="78"/>
      <c r="D674" s="78"/>
      <c r="E674" s="79"/>
      <c r="F674" s="68"/>
      <c r="G674" s="68"/>
      <c r="H674" s="68"/>
      <c r="I674" s="68"/>
      <c r="J674" s="68"/>
      <c r="K674" s="68"/>
      <c r="L674" s="68"/>
      <c r="M674" s="68"/>
      <c r="N674" s="68"/>
      <c r="O674" s="68"/>
      <c r="P674" s="68"/>
      <c r="Q674" s="68"/>
      <c r="R674" s="68"/>
      <c r="S674" s="68"/>
      <c r="T674" s="68"/>
      <c r="U674" s="68"/>
      <c r="V674" s="68"/>
      <c r="W674" s="68"/>
      <c r="X674" s="68"/>
      <c r="Y674" s="68"/>
      <c r="Z674" s="68"/>
    </row>
    <row r="675" ht="15.75" customHeight="1" spans="1:26">
      <c r="A675" s="77"/>
      <c r="B675" s="68"/>
      <c r="C675" s="78"/>
      <c r="D675" s="78"/>
      <c r="E675" s="79"/>
      <c r="F675" s="68"/>
      <c r="G675" s="68"/>
      <c r="H675" s="68"/>
      <c r="I675" s="68"/>
      <c r="J675" s="68"/>
      <c r="K675" s="68"/>
      <c r="L675" s="68"/>
      <c r="M675" s="68"/>
      <c r="N675" s="68"/>
      <c r="O675" s="68"/>
      <c r="P675" s="68"/>
      <c r="Q675" s="68"/>
      <c r="R675" s="68"/>
      <c r="S675" s="68"/>
      <c r="T675" s="68"/>
      <c r="U675" s="68"/>
      <c r="V675" s="68"/>
      <c r="W675" s="68"/>
      <c r="X675" s="68"/>
      <c r="Y675" s="68"/>
      <c r="Z675" s="68"/>
    </row>
    <row r="676" ht="15.75" customHeight="1" spans="1:26">
      <c r="A676" s="77"/>
      <c r="B676" s="68"/>
      <c r="C676" s="78"/>
      <c r="D676" s="78"/>
      <c r="E676" s="79"/>
      <c r="F676" s="68"/>
      <c r="G676" s="68"/>
      <c r="H676" s="68"/>
      <c r="I676" s="68"/>
      <c r="J676" s="68"/>
      <c r="K676" s="68"/>
      <c r="L676" s="68"/>
      <c r="M676" s="68"/>
      <c r="N676" s="68"/>
      <c r="O676" s="68"/>
      <c r="P676" s="68"/>
      <c r="Q676" s="68"/>
      <c r="R676" s="68"/>
      <c r="S676" s="68"/>
      <c r="T676" s="68"/>
      <c r="U676" s="68"/>
      <c r="V676" s="68"/>
      <c r="W676" s="68"/>
      <c r="X676" s="68"/>
      <c r="Y676" s="68"/>
      <c r="Z676" s="68"/>
    </row>
    <row r="677" ht="15.75" customHeight="1" spans="1:26">
      <c r="A677" s="77"/>
      <c r="B677" s="68"/>
      <c r="C677" s="78"/>
      <c r="D677" s="78"/>
      <c r="E677" s="79"/>
      <c r="F677" s="68"/>
      <c r="G677" s="68"/>
      <c r="H677" s="68"/>
      <c r="I677" s="68"/>
      <c r="J677" s="68"/>
      <c r="K677" s="68"/>
      <c r="L677" s="68"/>
      <c r="M677" s="68"/>
      <c r="N677" s="68"/>
      <c r="O677" s="68"/>
      <c r="P677" s="68"/>
      <c r="Q677" s="68"/>
      <c r="R677" s="68"/>
      <c r="S677" s="68"/>
      <c r="T677" s="68"/>
      <c r="U677" s="68"/>
      <c r="V677" s="68"/>
      <c r="W677" s="68"/>
      <c r="X677" s="68"/>
      <c r="Y677" s="68"/>
      <c r="Z677" s="68"/>
    </row>
    <row r="678" ht="15.75" customHeight="1" spans="1:26">
      <c r="A678" s="77"/>
      <c r="B678" s="68"/>
      <c r="C678" s="78"/>
      <c r="D678" s="78"/>
      <c r="E678" s="79"/>
      <c r="F678" s="68"/>
      <c r="G678" s="68"/>
      <c r="H678" s="68"/>
      <c r="I678" s="68"/>
      <c r="J678" s="68"/>
      <c r="K678" s="68"/>
      <c r="L678" s="68"/>
      <c r="M678" s="68"/>
      <c r="N678" s="68"/>
      <c r="O678" s="68"/>
      <c r="P678" s="68"/>
      <c r="Q678" s="68"/>
      <c r="R678" s="68"/>
      <c r="S678" s="68"/>
      <c r="T678" s="68"/>
      <c r="U678" s="68"/>
      <c r="V678" s="68"/>
      <c r="W678" s="68"/>
      <c r="X678" s="68"/>
      <c r="Y678" s="68"/>
      <c r="Z678" s="68"/>
    </row>
    <row r="679" ht="15.75" customHeight="1" spans="1:26">
      <c r="A679" s="77"/>
      <c r="B679" s="68"/>
      <c r="C679" s="78"/>
      <c r="D679" s="78"/>
      <c r="E679" s="79"/>
      <c r="F679" s="68"/>
      <c r="G679" s="68"/>
      <c r="H679" s="68"/>
      <c r="I679" s="68"/>
      <c r="J679" s="68"/>
      <c r="K679" s="68"/>
      <c r="L679" s="68"/>
      <c r="M679" s="68"/>
      <c r="N679" s="68"/>
      <c r="O679" s="68"/>
      <c r="P679" s="68"/>
      <c r="Q679" s="68"/>
      <c r="R679" s="68"/>
      <c r="S679" s="68"/>
      <c r="T679" s="68"/>
      <c r="U679" s="68"/>
      <c r="V679" s="68"/>
      <c r="W679" s="68"/>
      <c r="X679" s="68"/>
      <c r="Y679" s="68"/>
      <c r="Z679" s="68"/>
    </row>
    <row r="680" ht="15.75" customHeight="1" spans="1:26">
      <c r="A680" s="77"/>
      <c r="B680" s="68"/>
      <c r="C680" s="78"/>
      <c r="D680" s="78"/>
      <c r="E680" s="79"/>
      <c r="F680" s="68"/>
      <c r="G680" s="68"/>
      <c r="H680" s="68"/>
      <c r="I680" s="68"/>
      <c r="J680" s="68"/>
      <c r="K680" s="68"/>
      <c r="L680" s="68"/>
      <c r="M680" s="68"/>
      <c r="N680" s="68"/>
      <c r="O680" s="68"/>
      <c r="P680" s="68"/>
      <c r="Q680" s="68"/>
      <c r="R680" s="68"/>
      <c r="S680" s="68"/>
      <c r="T680" s="68"/>
      <c r="U680" s="68"/>
      <c r="V680" s="68"/>
      <c r="W680" s="68"/>
      <c r="X680" s="68"/>
      <c r="Y680" s="68"/>
      <c r="Z680" s="68"/>
    </row>
    <row r="681" ht="15.75" customHeight="1" spans="1:26">
      <c r="A681" s="77"/>
      <c r="B681" s="68"/>
      <c r="C681" s="78"/>
      <c r="D681" s="78"/>
      <c r="E681" s="79"/>
      <c r="F681" s="68"/>
      <c r="G681" s="68"/>
      <c r="H681" s="68"/>
      <c r="I681" s="68"/>
      <c r="J681" s="68"/>
      <c r="K681" s="68"/>
      <c r="L681" s="68"/>
      <c r="M681" s="68"/>
      <c r="N681" s="68"/>
      <c r="O681" s="68"/>
      <c r="P681" s="68"/>
      <c r="Q681" s="68"/>
      <c r="R681" s="68"/>
      <c r="S681" s="68"/>
      <c r="T681" s="68"/>
      <c r="U681" s="68"/>
      <c r="V681" s="68"/>
      <c r="W681" s="68"/>
      <c r="X681" s="68"/>
      <c r="Y681" s="68"/>
      <c r="Z681" s="68"/>
    </row>
    <row r="682" ht="15.75" customHeight="1" spans="1:26">
      <c r="A682" s="77"/>
      <c r="B682" s="68"/>
      <c r="C682" s="78"/>
      <c r="D682" s="78"/>
      <c r="E682" s="79"/>
      <c r="F682" s="68"/>
      <c r="G682" s="68"/>
      <c r="H682" s="68"/>
      <c r="I682" s="68"/>
      <c r="J682" s="68"/>
      <c r="K682" s="68"/>
      <c r="L682" s="68"/>
      <c r="M682" s="68"/>
      <c r="N682" s="68"/>
      <c r="O682" s="68"/>
      <c r="P682" s="68"/>
      <c r="Q682" s="68"/>
      <c r="R682" s="68"/>
      <c r="S682" s="68"/>
      <c r="T682" s="68"/>
      <c r="U682" s="68"/>
      <c r="V682" s="68"/>
      <c r="W682" s="68"/>
      <c r="X682" s="68"/>
      <c r="Y682" s="68"/>
      <c r="Z682" s="68"/>
    </row>
    <row r="683" ht="15.75" customHeight="1" spans="1:26">
      <c r="A683" s="77"/>
      <c r="B683" s="68"/>
      <c r="C683" s="78"/>
      <c r="D683" s="78"/>
      <c r="E683" s="79"/>
      <c r="F683" s="68"/>
      <c r="G683" s="68"/>
      <c r="H683" s="68"/>
      <c r="I683" s="68"/>
      <c r="J683" s="68"/>
      <c r="K683" s="68"/>
      <c r="L683" s="68"/>
      <c r="M683" s="68"/>
      <c r="N683" s="68"/>
      <c r="O683" s="68"/>
      <c r="P683" s="68"/>
      <c r="Q683" s="68"/>
      <c r="R683" s="68"/>
      <c r="S683" s="68"/>
      <c r="T683" s="68"/>
      <c r="U683" s="68"/>
      <c r="V683" s="68"/>
      <c r="W683" s="68"/>
      <c r="X683" s="68"/>
      <c r="Y683" s="68"/>
      <c r="Z683" s="68"/>
    </row>
    <row r="684" ht="15.75" customHeight="1" spans="1:26">
      <c r="A684" s="77"/>
      <c r="B684" s="68"/>
      <c r="C684" s="78"/>
      <c r="D684" s="78"/>
      <c r="E684" s="79"/>
      <c r="F684" s="68"/>
      <c r="G684" s="68"/>
      <c r="H684" s="68"/>
      <c r="I684" s="68"/>
      <c r="J684" s="68"/>
      <c r="K684" s="68"/>
      <c r="L684" s="68"/>
      <c r="M684" s="68"/>
      <c r="N684" s="68"/>
      <c r="O684" s="68"/>
      <c r="P684" s="68"/>
      <c r="Q684" s="68"/>
      <c r="R684" s="68"/>
      <c r="S684" s="68"/>
      <c r="T684" s="68"/>
      <c r="U684" s="68"/>
      <c r="V684" s="68"/>
      <c r="W684" s="68"/>
      <c r="X684" s="68"/>
      <c r="Y684" s="68"/>
      <c r="Z684" s="68"/>
    </row>
    <row r="685" ht="15.75" customHeight="1" spans="1:26">
      <c r="A685" s="77"/>
      <c r="B685" s="68"/>
      <c r="C685" s="78"/>
      <c r="D685" s="78"/>
      <c r="E685" s="79"/>
      <c r="F685" s="68"/>
      <c r="G685" s="68"/>
      <c r="H685" s="68"/>
      <c r="I685" s="68"/>
      <c r="J685" s="68"/>
      <c r="K685" s="68"/>
      <c r="L685" s="68"/>
      <c r="M685" s="68"/>
      <c r="N685" s="68"/>
      <c r="O685" s="68"/>
      <c r="P685" s="68"/>
      <c r="Q685" s="68"/>
      <c r="R685" s="68"/>
      <c r="S685" s="68"/>
      <c r="T685" s="68"/>
      <c r="U685" s="68"/>
      <c r="V685" s="68"/>
      <c r="W685" s="68"/>
      <c r="X685" s="68"/>
      <c r="Y685" s="68"/>
      <c r="Z685" s="68"/>
    </row>
    <row r="686" ht="15.75" customHeight="1" spans="1:26">
      <c r="A686" s="77"/>
      <c r="B686" s="68"/>
      <c r="C686" s="78"/>
      <c r="D686" s="78"/>
      <c r="E686" s="79"/>
      <c r="F686" s="68"/>
      <c r="G686" s="68"/>
      <c r="H686" s="68"/>
      <c r="I686" s="68"/>
      <c r="J686" s="68"/>
      <c r="K686" s="68"/>
      <c r="L686" s="68"/>
      <c r="M686" s="68"/>
      <c r="N686" s="68"/>
      <c r="O686" s="68"/>
      <c r="P686" s="68"/>
      <c r="Q686" s="68"/>
      <c r="R686" s="68"/>
      <c r="S686" s="68"/>
      <c r="T686" s="68"/>
      <c r="U686" s="68"/>
      <c r="V686" s="68"/>
      <c r="W686" s="68"/>
      <c r="X686" s="68"/>
      <c r="Y686" s="68"/>
      <c r="Z686" s="68"/>
    </row>
    <row r="687" ht="15.75" customHeight="1" spans="1:26">
      <c r="A687" s="77"/>
      <c r="B687" s="68"/>
      <c r="C687" s="78"/>
      <c r="D687" s="78"/>
      <c r="E687" s="79"/>
      <c r="F687" s="68"/>
      <c r="G687" s="68"/>
      <c r="H687" s="68"/>
      <c r="I687" s="68"/>
      <c r="J687" s="68"/>
      <c r="K687" s="68"/>
      <c r="L687" s="68"/>
      <c r="M687" s="68"/>
      <c r="N687" s="68"/>
      <c r="O687" s="68"/>
      <c r="P687" s="68"/>
      <c r="Q687" s="68"/>
      <c r="R687" s="68"/>
      <c r="S687" s="68"/>
      <c r="T687" s="68"/>
      <c r="U687" s="68"/>
      <c r="V687" s="68"/>
      <c r="W687" s="68"/>
      <c r="X687" s="68"/>
      <c r="Y687" s="68"/>
      <c r="Z687" s="68"/>
    </row>
    <row r="688" ht="15.75" customHeight="1" spans="1:26">
      <c r="A688" s="77"/>
      <c r="B688" s="68"/>
      <c r="C688" s="78"/>
      <c r="D688" s="78"/>
      <c r="E688" s="79"/>
      <c r="F688" s="68"/>
      <c r="G688" s="68"/>
      <c r="H688" s="68"/>
      <c r="I688" s="68"/>
      <c r="J688" s="68"/>
      <c r="K688" s="68"/>
      <c r="L688" s="68"/>
      <c r="M688" s="68"/>
      <c r="N688" s="68"/>
      <c r="O688" s="68"/>
      <c r="P688" s="68"/>
      <c r="Q688" s="68"/>
      <c r="R688" s="68"/>
      <c r="S688" s="68"/>
      <c r="T688" s="68"/>
      <c r="U688" s="68"/>
      <c r="V688" s="68"/>
      <c r="W688" s="68"/>
      <c r="X688" s="68"/>
      <c r="Y688" s="68"/>
      <c r="Z688" s="68"/>
    </row>
    <row r="689" ht="15.75" customHeight="1" spans="1:26">
      <c r="A689" s="77"/>
      <c r="B689" s="68"/>
      <c r="C689" s="78"/>
      <c r="D689" s="78"/>
      <c r="E689" s="79"/>
      <c r="F689" s="68"/>
      <c r="G689" s="68"/>
      <c r="H689" s="68"/>
      <c r="I689" s="68"/>
      <c r="J689" s="68"/>
      <c r="K689" s="68"/>
      <c r="L689" s="68"/>
      <c r="M689" s="68"/>
      <c r="N689" s="68"/>
      <c r="O689" s="68"/>
      <c r="P689" s="68"/>
      <c r="Q689" s="68"/>
      <c r="R689" s="68"/>
      <c r="S689" s="68"/>
      <c r="T689" s="68"/>
      <c r="U689" s="68"/>
      <c r="V689" s="68"/>
      <c r="W689" s="68"/>
      <c r="X689" s="68"/>
      <c r="Y689" s="68"/>
      <c r="Z689" s="68"/>
    </row>
    <row r="690" ht="15.75" customHeight="1" spans="1:26">
      <c r="A690" s="77"/>
      <c r="B690" s="68"/>
      <c r="C690" s="78"/>
      <c r="D690" s="78"/>
      <c r="E690" s="79"/>
      <c r="F690" s="68"/>
      <c r="G690" s="68"/>
      <c r="H690" s="68"/>
      <c r="I690" s="68"/>
      <c r="J690" s="68"/>
      <c r="K690" s="68"/>
      <c r="L690" s="68"/>
      <c r="M690" s="68"/>
      <c r="N690" s="68"/>
      <c r="O690" s="68"/>
      <c r="P690" s="68"/>
      <c r="Q690" s="68"/>
      <c r="R690" s="68"/>
      <c r="S690" s="68"/>
      <c r="T690" s="68"/>
      <c r="U690" s="68"/>
      <c r="V690" s="68"/>
      <c r="W690" s="68"/>
      <c r="X690" s="68"/>
      <c r="Y690" s="68"/>
      <c r="Z690" s="68"/>
    </row>
    <row r="691" ht="15.75" customHeight="1" spans="1:26">
      <c r="A691" s="77"/>
      <c r="B691" s="68"/>
      <c r="C691" s="78"/>
      <c r="D691" s="78"/>
      <c r="E691" s="79"/>
      <c r="F691" s="68"/>
      <c r="G691" s="68"/>
      <c r="H691" s="68"/>
      <c r="I691" s="68"/>
      <c r="J691" s="68"/>
      <c r="K691" s="68"/>
      <c r="L691" s="68"/>
      <c r="M691" s="68"/>
      <c r="N691" s="68"/>
      <c r="O691" s="68"/>
      <c r="P691" s="68"/>
      <c r="Q691" s="68"/>
      <c r="R691" s="68"/>
      <c r="S691" s="68"/>
      <c r="T691" s="68"/>
      <c r="U691" s="68"/>
      <c r="V691" s="68"/>
      <c r="W691" s="68"/>
      <c r="X691" s="68"/>
      <c r="Y691" s="68"/>
      <c r="Z691" s="68"/>
    </row>
    <row r="692" ht="15.75" customHeight="1" spans="1:26">
      <c r="A692" s="77"/>
      <c r="B692" s="68"/>
      <c r="C692" s="78"/>
      <c r="D692" s="78"/>
      <c r="E692" s="79"/>
      <c r="F692" s="68"/>
      <c r="G692" s="68"/>
      <c r="H692" s="68"/>
      <c r="I692" s="68"/>
      <c r="J692" s="68"/>
      <c r="K692" s="68"/>
      <c r="L692" s="68"/>
      <c r="M692" s="68"/>
      <c r="N692" s="68"/>
      <c r="O692" s="68"/>
      <c r="P692" s="68"/>
      <c r="Q692" s="68"/>
      <c r="R692" s="68"/>
      <c r="S692" s="68"/>
      <c r="T692" s="68"/>
      <c r="U692" s="68"/>
      <c r="V692" s="68"/>
      <c r="W692" s="68"/>
      <c r="X692" s="68"/>
      <c r="Y692" s="68"/>
      <c r="Z692" s="68"/>
    </row>
    <row r="693" ht="15.75" customHeight="1" spans="1:26">
      <c r="A693" s="77"/>
      <c r="B693" s="68"/>
      <c r="C693" s="78"/>
      <c r="D693" s="78"/>
      <c r="E693" s="79"/>
      <c r="F693" s="68"/>
      <c r="G693" s="68"/>
      <c r="H693" s="68"/>
      <c r="I693" s="68"/>
      <c r="J693" s="68"/>
      <c r="K693" s="68"/>
      <c r="L693" s="68"/>
      <c r="M693" s="68"/>
      <c r="N693" s="68"/>
      <c r="O693" s="68"/>
      <c r="P693" s="68"/>
      <c r="Q693" s="68"/>
      <c r="R693" s="68"/>
      <c r="S693" s="68"/>
      <c r="T693" s="68"/>
      <c r="U693" s="68"/>
      <c r="V693" s="68"/>
      <c r="W693" s="68"/>
      <c r="X693" s="68"/>
      <c r="Y693" s="68"/>
      <c r="Z693" s="68"/>
    </row>
    <row r="694" ht="15.75" customHeight="1" spans="1:26">
      <c r="A694" s="77"/>
      <c r="B694" s="68"/>
      <c r="C694" s="78"/>
      <c r="D694" s="78"/>
      <c r="E694" s="79"/>
      <c r="F694" s="68"/>
      <c r="G694" s="68"/>
      <c r="H694" s="68"/>
      <c r="I694" s="68"/>
      <c r="J694" s="68"/>
      <c r="K694" s="68"/>
      <c r="L694" s="68"/>
      <c r="M694" s="68"/>
      <c r="N694" s="68"/>
      <c r="O694" s="68"/>
      <c r="P694" s="68"/>
      <c r="Q694" s="68"/>
      <c r="R694" s="68"/>
      <c r="S694" s="68"/>
      <c r="T694" s="68"/>
      <c r="U694" s="68"/>
      <c r="V694" s="68"/>
      <c r="W694" s="68"/>
      <c r="X694" s="68"/>
      <c r="Y694" s="68"/>
      <c r="Z694" s="68"/>
    </row>
    <row r="695" ht="15.75" customHeight="1" spans="1:26">
      <c r="A695" s="77"/>
      <c r="B695" s="68"/>
      <c r="C695" s="78"/>
      <c r="D695" s="78"/>
      <c r="E695" s="79"/>
      <c r="F695" s="68"/>
      <c r="G695" s="68"/>
      <c r="H695" s="68"/>
      <c r="I695" s="68"/>
      <c r="J695" s="68"/>
      <c r="K695" s="68"/>
      <c r="L695" s="68"/>
      <c r="M695" s="68"/>
      <c r="N695" s="68"/>
      <c r="O695" s="68"/>
      <c r="P695" s="68"/>
      <c r="Q695" s="68"/>
      <c r="R695" s="68"/>
      <c r="S695" s="68"/>
      <c r="T695" s="68"/>
      <c r="U695" s="68"/>
      <c r="V695" s="68"/>
      <c r="W695" s="68"/>
      <c r="X695" s="68"/>
      <c r="Y695" s="68"/>
      <c r="Z695" s="68"/>
    </row>
    <row r="696" ht="15.75" customHeight="1" spans="1:26">
      <c r="A696" s="77"/>
      <c r="B696" s="68"/>
      <c r="C696" s="78"/>
      <c r="D696" s="78"/>
      <c r="E696" s="79"/>
      <c r="F696" s="68"/>
      <c r="G696" s="68"/>
      <c r="H696" s="68"/>
      <c r="I696" s="68"/>
      <c r="J696" s="68"/>
      <c r="K696" s="68"/>
      <c r="L696" s="68"/>
      <c r="M696" s="68"/>
      <c r="N696" s="68"/>
      <c r="O696" s="68"/>
      <c r="P696" s="68"/>
      <c r="Q696" s="68"/>
      <c r="R696" s="68"/>
      <c r="S696" s="68"/>
      <c r="T696" s="68"/>
      <c r="U696" s="68"/>
      <c r="V696" s="68"/>
      <c r="W696" s="68"/>
      <c r="X696" s="68"/>
      <c r="Y696" s="68"/>
      <c r="Z696" s="68"/>
    </row>
    <row r="697" ht="15.75" customHeight="1" spans="1:26">
      <c r="A697" s="77"/>
      <c r="B697" s="68"/>
      <c r="C697" s="78"/>
      <c r="D697" s="78"/>
      <c r="E697" s="79"/>
      <c r="F697" s="68"/>
      <c r="G697" s="68"/>
      <c r="H697" s="68"/>
      <c r="I697" s="68"/>
      <c r="J697" s="68"/>
      <c r="K697" s="68"/>
      <c r="L697" s="68"/>
      <c r="M697" s="68"/>
      <c r="N697" s="68"/>
      <c r="O697" s="68"/>
      <c r="P697" s="68"/>
      <c r="Q697" s="68"/>
      <c r="R697" s="68"/>
      <c r="S697" s="68"/>
      <c r="T697" s="68"/>
      <c r="U697" s="68"/>
      <c r="V697" s="68"/>
      <c r="W697" s="68"/>
      <c r="X697" s="68"/>
      <c r="Y697" s="68"/>
      <c r="Z697" s="68"/>
    </row>
    <row r="698" ht="15.75" customHeight="1" spans="1:26">
      <c r="A698" s="77"/>
      <c r="B698" s="68"/>
      <c r="C698" s="78"/>
      <c r="D698" s="78"/>
      <c r="E698" s="79"/>
      <c r="F698" s="68"/>
      <c r="G698" s="68"/>
      <c r="H698" s="68"/>
      <c r="I698" s="68"/>
      <c r="J698" s="68"/>
      <c r="K698" s="68"/>
      <c r="L698" s="68"/>
      <c r="M698" s="68"/>
      <c r="N698" s="68"/>
      <c r="O698" s="68"/>
      <c r="P698" s="68"/>
      <c r="Q698" s="68"/>
      <c r="R698" s="68"/>
      <c r="S698" s="68"/>
      <c r="T698" s="68"/>
      <c r="U698" s="68"/>
      <c r="V698" s="68"/>
      <c r="W698" s="68"/>
      <c r="X698" s="68"/>
      <c r="Y698" s="68"/>
      <c r="Z698" s="68"/>
    </row>
    <row r="699" ht="15.75" customHeight="1" spans="1:26">
      <c r="A699" s="77"/>
      <c r="B699" s="68"/>
      <c r="C699" s="78"/>
      <c r="D699" s="78"/>
      <c r="E699" s="79"/>
      <c r="F699" s="68"/>
      <c r="G699" s="68"/>
      <c r="H699" s="68"/>
      <c r="I699" s="68"/>
      <c r="J699" s="68"/>
      <c r="K699" s="68"/>
      <c r="L699" s="68"/>
      <c r="M699" s="68"/>
      <c r="N699" s="68"/>
      <c r="O699" s="68"/>
      <c r="P699" s="68"/>
      <c r="Q699" s="68"/>
      <c r="R699" s="68"/>
      <c r="S699" s="68"/>
      <c r="T699" s="68"/>
      <c r="U699" s="68"/>
      <c r="V699" s="68"/>
      <c r="W699" s="68"/>
      <c r="X699" s="68"/>
      <c r="Y699" s="68"/>
      <c r="Z699" s="68"/>
    </row>
    <row r="700" ht="15.75" customHeight="1" spans="1:26">
      <c r="A700" s="77"/>
      <c r="B700" s="68"/>
      <c r="C700" s="78"/>
      <c r="D700" s="78"/>
      <c r="E700" s="79"/>
      <c r="F700" s="68"/>
      <c r="G700" s="68"/>
      <c r="H700" s="68"/>
      <c r="I700" s="68"/>
      <c r="J700" s="68"/>
      <c r="K700" s="68"/>
      <c r="L700" s="68"/>
      <c r="M700" s="68"/>
      <c r="N700" s="68"/>
      <c r="O700" s="68"/>
      <c r="P700" s="68"/>
      <c r="Q700" s="68"/>
      <c r="R700" s="68"/>
      <c r="S700" s="68"/>
      <c r="T700" s="68"/>
      <c r="U700" s="68"/>
      <c r="V700" s="68"/>
      <c r="W700" s="68"/>
      <c r="X700" s="68"/>
      <c r="Y700" s="68"/>
      <c r="Z700" s="68"/>
    </row>
    <row r="701" ht="15.75" customHeight="1" spans="1:26">
      <c r="A701" s="77"/>
      <c r="B701" s="68"/>
      <c r="C701" s="78"/>
      <c r="D701" s="78"/>
      <c r="E701" s="79"/>
      <c r="F701" s="68"/>
      <c r="G701" s="68"/>
      <c r="H701" s="68"/>
      <c r="I701" s="68"/>
      <c r="J701" s="68"/>
      <c r="K701" s="68"/>
      <c r="L701" s="68"/>
      <c r="M701" s="68"/>
      <c r="N701" s="68"/>
      <c r="O701" s="68"/>
      <c r="P701" s="68"/>
      <c r="Q701" s="68"/>
      <c r="R701" s="68"/>
      <c r="S701" s="68"/>
      <c r="T701" s="68"/>
      <c r="U701" s="68"/>
      <c r="V701" s="68"/>
      <c r="W701" s="68"/>
      <c r="X701" s="68"/>
      <c r="Y701" s="68"/>
      <c r="Z701" s="68"/>
    </row>
    <row r="702" ht="15.75" customHeight="1" spans="1:26">
      <c r="A702" s="77"/>
      <c r="B702" s="68"/>
      <c r="C702" s="78"/>
      <c r="D702" s="78"/>
      <c r="E702" s="79"/>
      <c r="F702" s="68"/>
      <c r="G702" s="68"/>
      <c r="H702" s="68"/>
      <c r="I702" s="68"/>
      <c r="J702" s="68"/>
      <c r="K702" s="68"/>
      <c r="L702" s="68"/>
      <c r="M702" s="68"/>
      <c r="N702" s="68"/>
      <c r="O702" s="68"/>
      <c r="P702" s="68"/>
      <c r="Q702" s="68"/>
      <c r="R702" s="68"/>
      <c r="S702" s="68"/>
      <c r="T702" s="68"/>
      <c r="U702" s="68"/>
      <c r="V702" s="68"/>
      <c r="W702" s="68"/>
      <c r="X702" s="68"/>
      <c r="Y702" s="68"/>
      <c r="Z702" s="68"/>
    </row>
    <row r="703" ht="15.75" customHeight="1" spans="1:26">
      <c r="A703" s="77"/>
      <c r="B703" s="68"/>
      <c r="C703" s="78"/>
      <c r="D703" s="78"/>
      <c r="E703" s="79"/>
      <c r="F703" s="68"/>
      <c r="G703" s="68"/>
      <c r="H703" s="68"/>
      <c r="I703" s="68"/>
      <c r="J703" s="68"/>
      <c r="K703" s="68"/>
      <c r="L703" s="68"/>
      <c r="M703" s="68"/>
      <c r="N703" s="68"/>
      <c r="O703" s="68"/>
      <c r="P703" s="68"/>
      <c r="Q703" s="68"/>
      <c r="R703" s="68"/>
      <c r="S703" s="68"/>
      <c r="T703" s="68"/>
      <c r="U703" s="68"/>
      <c r="V703" s="68"/>
      <c r="W703" s="68"/>
      <c r="X703" s="68"/>
      <c r="Y703" s="68"/>
      <c r="Z703" s="68"/>
    </row>
    <row r="704" ht="15.75" customHeight="1" spans="1:26">
      <c r="A704" s="77"/>
      <c r="B704" s="68"/>
      <c r="C704" s="78"/>
      <c r="D704" s="78"/>
      <c r="E704" s="79"/>
      <c r="F704" s="68"/>
      <c r="G704" s="68"/>
      <c r="H704" s="68"/>
      <c r="I704" s="68"/>
      <c r="J704" s="68"/>
      <c r="K704" s="68"/>
      <c r="L704" s="68"/>
      <c r="M704" s="68"/>
      <c r="N704" s="68"/>
      <c r="O704" s="68"/>
      <c r="P704" s="68"/>
      <c r="Q704" s="68"/>
      <c r="R704" s="68"/>
      <c r="S704" s="68"/>
      <c r="T704" s="68"/>
      <c r="U704" s="68"/>
      <c r="V704" s="68"/>
      <c r="W704" s="68"/>
      <c r="X704" s="68"/>
      <c r="Y704" s="68"/>
      <c r="Z704" s="68"/>
    </row>
    <row r="705" ht="15.75" customHeight="1" spans="1:26">
      <c r="A705" s="77"/>
      <c r="B705" s="68"/>
      <c r="C705" s="78"/>
      <c r="D705" s="78"/>
      <c r="E705" s="79"/>
      <c r="F705" s="68"/>
      <c r="G705" s="68"/>
      <c r="H705" s="68"/>
      <c r="I705" s="68"/>
      <c r="J705" s="68"/>
      <c r="K705" s="68"/>
      <c r="L705" s="68"/>
      <c r="M705" s="68"/>
      <c r="N705" s="68"/>
      <c r="O705" s="68"/>
      <c r="P705" s="68"/>
      <c r="Q705" s="68"/>
      <c r="R705" s="68"/>
      <c r="S705" s="68"/>
      <c r="T705" s="68"/>
      <c r="U705" s="68"/>
      <c r="V705" s="68"/>
      <c r="W705" s="68"/>
      <c r="X705" s="68"/>
      <c r="Y705" s="68"/>
      <c r="Z705" s="68"/>
    </row>
    <row r="706" ht="15.75" customHeight="1" spans="1:26">
      <c r="A706" s="77"/>
      <c r="B706" s="68"/>
      <c r="C706" s="78"/>
      <c r="D706" s="78"/>
      <c r="E706" s="79"/>
      <c r="F706" s="68"/>
      <c r="G706" s="68"/>
      <c r="H706" s="68"/>
      <c r="I706" s="68"/>
      <c r="J706" s="68"/>
      <c r="K706" s="68"/>
      <c r="L706" s="68"/>
      <c r="M706" s="68"/>
      <c r="N706" s="68"/>
      <c r="O706" s="68"/>
      <c r="P706" s="68"/>
      <c r="Q706" s="68"/>
      <c r="R706" s="68"/>
      <c r="S706" s="68"/>
      <c r="T706" s="68"/>
      <c r="U706" s="68"/>
      <c r="V706" s="68"/>
      <c r="W706" s="68"/>
      <c r="X706" s="68"/>
      <c r="Y706" s="68"/>
      <c r="Z706" s="68"/>
    </row>
    <row r="707" ht="15.75" customHeight="1" spans="1:26">
      <c r="A707" s="77"/>
      <c r="B707" s="68"/>
      <c r="C707" s="78"/>
      <c r="D707" s="78"/>
      <c r="E707" s="79"/>
      <c r="F707" s="68"/>
      <c r="G707" s="68"/>
      <c r="H707" s="68"/>
      <c r="I707" s="68"/>
      <c r="J707" s="68"/>
      <c r="K707" s="68"/>
      <c r="L707" s="68"/>
      <c r="M707" s="68"/>
      <c r="N707" s="68"/>
      <c r="O707" s="68"/>
      <c r="P707" s="68"/>
      <c r="Q707" s="68"/>
      <c r="R707" s="68"/>
      <c r="S707" s="68"/>
      <c r="T707" s="68"/>
      <c r="U707" s="68"/>
      <c r="V707" s="68"/>
      <c r="W707" s="68"/>
      <c r="X707" s="68"/>
      <c r="Y707" s="68"/>
      <c r="Z707" s="68"/>
    </row>
    <row r="708" ht="15.75" customHeight="1" spans="1:26">
      <c r="A708" s="77"/>
      <c r="B708" s="68"/>
      <c r="C708" s="78"/>
      <c r="D708" s="78"/>
      <c r="E708" s="79"/>
      <c r="F708" s="68"/>
      <c r="G708" s="68"/>
      <c r="H708" s="68"/>
      <c r="I708" s="68"/>
      <c r="J708" s="68"/>
      <c r="K708" s="68"/>
      <c r="L708" s="68"/>
      <c r="M708" s="68"/>
      <c r="N708" s="68"/>
      <c r="O708" s="68"/>
      <c r="P708" s="68"/>
      <c r="Q708" s="68"/>
      <c r="R708" s="68"/>
      <c r="S708" s="68"/>
      <c r="T708" s="68"/>
      <c r="U708" s="68"/>
      <c r="V708" s="68"/>
      <c r="W708" s="68"/>
      <c r="X708" s="68"/>
      <c r="Y708" s="68"/>
      <c r="Z708" s="68"/>
    </row>
    <row r="709" ht="15.75" customHeight="1" spans="1:26">
      <c r="A709" s="77"/>
      <c r="B709" s="68"/>
      <c r="C709" s="78"/>
      <c r="D709" s="78"/>
      <c r="E709" s="79"/>
      <c r="F709" s="68"/>
      <c r="G709" s="68"/>
      <c r="H709" s="68"/>
      <c r="I709" s="68"/>
      <c r="J709" s="68"/>
      <c r="K709" s="68"/>
      <c r="L709" s="68"/>
      <c r="M709" s="68"/>
      <c r="N709" s="68"/>
      <c r="O709" s="68"/>
      <c r="P709" s="68"/>
      <c r="Q709" s="68"/>
      <c r="R709" s="68"/>
      <c r="S709" s="68"/>
      <c r="T709" s="68"/>
      <c r="U709" s="68"/>
      <c r="V709" s="68"/>
      <c r="W709" s="68"/>
      <c r="X709" s="68"/>
      <c r="Y709" s="68"/>
      <c r="Z709" s="68"/>
    </row>
    <row r="710" ht="15.75" customHeight="1" spans="1:26">
      <c r="A710" s="77"/>
      <c r="B710" s="68"/>
      <c r="C710" s="78"/>
      <c r="D710" s="78"/>
      <c r="E710" s="79"/>
      <c r="F710" s="68"/>
      <c r="G710" s="68"/>
      <c r="H710" s="68"/>
      <c r="I710" s="68"/>
      <c r="J710" s="68"/>
      <c r="K710" s="68"/>
      <c r="L710" s="68"/>
      <c r="M710" s="68"/>
      <c r="N710" s="68"/>
      <c r="O710" s="68"/>
      <c r="P710" s="68"/>
      <c r="Q710" s="68"/>
      <c r="R710" s="68"/>
      <c r="S710" s="68"/>
      <c r="T710" s="68"/>
      <c r="U710" s="68"/>
      <c r="V710" s="68"/>
      <c r="W710" s="68"/>
      <c r="X710" s="68"/>
      <c r="Y710" s="68"/>
      <c r="Z710" s="68"/>
    </row>
    <row r="711" ht="15.75" customHeight="1" spans="1:26">
      <c r="A711" s="77"/>
      <c r="B711" s="68"/>
      <c r="C711" s="78"/>
      <c r="D711" s="78"/>
      <c r="E711" s="79"/>
      <c r="F711" s="68"/>
      <c r="G711" s="68"/>
      <c r="H711" s="68"/>
      <c r="I711" s="68"/>
      <c r="J711" s="68"/>
      <c r="K711" s="68"/>
      <c r="L711" s="68"/>
      <c r="M711" s="68"/>
      <c r="N711" s="68"/>
      <c r="O711" s="68"/>
      <c r="P711" s="68"/>
      <c r="Q711" s="68"/>
      <c r="R711" s="68"/>
      <c r="S711" s="68"/>
      <c r="T711" s="68"/>
      <c r="U711" s="68"/>
      <c r="V711" s="68"/>
      <c r="W711" s="68"/>
      <c r="X711" s="68"/>
      <c r="Y711" s="68"/>
      <c r="Z711" s="68"/>
    </row>
    <row r="712" ht="15.75" customHeight="1" spans="1:26">
      <c r="A712" s="77"/>
      <c r="B712" s="68"/>
      <c r="C712" s="78"/>
      <c r="D712" s="78"/>
      <c r="E712" s="79"/>
      <c r="F712" s="68"/>
      <c r="G712" s="68"/>
      <c r="H712" s="68"/>
      <c r="I712" s="68"/>
      <c r="J712" s="68"/>
      <c r="K712" s="68"/>
      <c r="L712" s="68"/>
      <c r="M712" s="68"/>
      <c r="N712" s="68"/>
      <c r="O712" s="68"/>
      <c r="P712" s="68"/>
      <c r="Q712" s="68"/>
      <c r="R712" s="68"/>
      <c r="S712" s="68"/>
      <c r="T712" s="68"/>
      <c r="U712" s="68"/>
      <c r="V712" s="68"/>
      <c r="W712" s="68"/>
      <c r="X712" s="68"/>
      <c r="Y712" s="68"/>
      <c r="Z712" s="68"/>
    </row>
    <row r="713" ht="15.75" customHeight="1" spans="1:26">
      <c r="A713" s="77"/>
      <c r="B713" s="68"/>
      <c r="C713" s="78"/>
      <c r="D713" s="78"/>
      <c r="E713" s="79"/>
      <c r="F713" s="68"/>
      <c r="G713" s="68"/>
      <c r="H713" s="68"/>
      <c r="I713" s="68"/>
      <c r="J713" s="68"/>
      <c r="K713" s="68"/>
      <c r="L713" s="68"/>
      <c r="M713" s="68"/>
      <c r="N713" s="68"/>
      <c r="O713" s="68"/>
      <c r="P713" s="68"/>
      <c r="Q713" s="68"/>
      <c r="R713" s="68"/>
      <c r="S713" s="68"/>
      <c r="T713" s="68"/>
      <c r="U713" s="68"/>
      <c r="V713" s="68"/>
      <c r="W713" s="68"/>
      <c r="X713" s="68"/>
      <c r="Y713" s="68"/>
      <c r="Z713" s="68"/>
    </row>
    <row r="714" ht="15.75" customHeight="1" spans="1:26">
      <c r="A714" s="77"/>
      <c r="B714" s="68"/>
      <c r="C714" s="78"/>
      <c r="D714" s="78"/>
      <c r="E714" s="79"/>
      <c r="F714" s="68"/>
      <c r="G714" s="68"/>
      <c r="H714" s="68"/>
      <c r="I714" s="68"/>
      <c r="J714" s="68"/>
      <c r="K714" s="68"/>
      <c r="L714" s="68"/>
      <c r="M714" s="68"/>
      <c r="N714" s="68"/>
      <c r="O714" s="68"/>
      <c r="P714" s="68"/>
      <c r="Q714" s="68"/>
      <c r="R714" s="68"/>
      <c r="S714" s="68"/>
      <c r="T714" s="68"/>
      <c r="U714" s="68"/>
      <c r="V714" s="68"/>
      <c r="W714" s="68"/>
      <c r="X714" s="68"/>
      <c r="Y714" s="68"/>
      <c r="Z714" s="68"/>
    </row>
    <row r="715" ht="15.75" customHeight="1" spans="1:26">
      <c r="A715" s="77"/>
      <c r="B715" s="68"/>
      <c r="C715" s="78"/>
      <c r="D715" s="78"/>
      <c r="E715" s="79"/>
      <c r="F715" s="68"/>
      <c r="G715" s="68"/>
      <c r="H715" s="68"/>
      <c r="I715" s="68"/>
      <c r="J715" s="68"/>
      <c r="K715" s="68"/>
      <c r="L715" s="68"/>
      <c r="M715" s="68"/>
      <c r="N715" s="68"/>
      <c r="O715" s="68"/>
      <c r="P715" s="68"/>
      <c r="Q715" s="68"/>
      <c r="R715" s="68"/>
      <c r="S715" s="68"/>
      <c r="T715" s="68"/>
      <c r="U715" s="68"/>
      <c r="V715" s="68"/>
      <c r="W715" s="68"/>
      <c r="X715" s="68"/>
      <c r="Y715" s="68"/>
      <c r="Z715" s="68"/>
    </row>
    <row r="716" ht="15.75" customHeight="1" spans="1:26">
      <c r="A716" s="77"/>
      <c r="B716" s="68"/>
      <c r="C716" s="78"/>
      <c r="D716" s="78"/>
      <c r="E716" s="79"/>
      <c r="F716" s="68"/>
      <c r="G716" s="68"/>
      <c r="H716" s="68"/>
      <c r="I716" s="68"/>
      <c r="J716" s="68"/>
      <c r="K716" s="68"/>
      <c r="L716" s="68"/>
      <c r="M716" s="68"/>
      <c r="N716" s="68"/>
      <c r="O716" s="68"/>
      <c r="P716" s="68"/>
      <c r="Q716" s="68"/>
      <c r="R716" s="68"/>
      <c r="S716" s="68"/>
      <c r="T716" s="68"/>
      <c r="U716" s="68"/>
      <c r="V716" s="68"/>
      <c r="W716" s="68"/>
      <c r="X716" s="68"/>
      <c r="Y716" s="68"/>
      <c r="Z716" s="68"/>
    </row>
    <row r="717" ht="15.75" customHeight="1" spans="1:26">
      <c r="A717" s="77"/>
      <c r="B717" s="68"/>
      <c r="C717" s="78"/>
      <c r="D717" s="78"/>
      <c r="E717" s="79"/>
      <c r="F717" s="68"/>
      <c r="G717" s="68"/>
      <c r="H717" s="68"/>
      <c r="I717" s="68"/>
      <c r="J717" s="68"/>
      <c r="K717" s="68"/>
      <c r="L717" s="68"/>
      <c r="M717" s="68"/>
      <c r="N717" s="68"/>
      <c r="O717" s="68"/>
      <c r="P717" s="68"/>
      <c r="Q717" s="68"/>
      <c r="R717" s="68"/>
      <c r="S717" s="68"/>
      <c r="T717" s="68"/>
      <c r="U717" s="68"/>
      <c r="V717" s="68"/>
      <c r="W717" s="68"/>
      <c r="X717" s="68"/>
      <c r="Y717" s="68"/>
      <c r="Z717" s="68"/>
    </row>
    <row r="718" ht="15.75" customHeight="1" spans="1:26">
      <c r="A718" s="77"/>
      <c r="B718" s="68"/>
      <c r="C718" s="78"/>
      <c r="D718" s="78"/>
      <c r="E718" s="79"/>
      <c r="F718" s="68"/>
      <c r="G718" s="68"/>
      <c r="H718" s="68"/>
      <c r="I718" s="68"/>
      <c r="J718" s="68"/>
      <c r="K718" s="68"/>
      <c r="L718" s="68"/>
      <c r="M718" s="68"/>
      <c r="N718" s="68"/>
      <c r="O718" s="68"/>
      <c r="P718" s="68"/>
      <c r="Q718" s="68"/>
      <c r="R718" s="68"/>
      <c r="S718" s="68"/>
      <c r="T718" s="68"/>
      <c r="U718" s="68"/>
      <c r="V718" s="68"/>
      <c r="W718" s="68"/>
      <c r="X718" s="68"/>
      <c r="Y718" s="68"/>
      <c r="Z718" s="68"/>
    </row>
    <row r="719" ht="15.75" customHeight="1" spans="1:26">
      <c r="A719" s="77"/>
      <c r="B719" s="68"/>
      <c r="C719" s="78"/>
      <c r="D719" s="78"/>
      <c r="E719" s="79"/>
      <c r="F719" s="68"/>
      <c r="G719" s="68"/>
      <c r="H719" s="68"/>
      <c r="I719" s="68"/>
      <c r="J719" s="68"/>
      <c r="K719" s="68"/>
      <c r="L719" s="68"/>
      <c r="M719" s="68"/>
      <c r="N719" s="68"/>
      <c r="O719" s="68"/>
      <c r="P719" s="68"/>
      <c r="Q719" s="68"/>
      <c r="R719" s="68"/>
      <c r="S719" s="68"/>
      <c r="T719" s="68"/>
      <c r="U719" s="68"/>
      <c r="V719" s="68"/>
      <c r="W719" s="68"/>
      <c r="X719" s="68"/>
      <c r="Y719" s="68"/>
      <c r="Z719" s="68"/>
    </row>
    <row r="720" ht="15.75" customHeight="1" spans="1:26">
      <c r="A720" s="77"/>
      <c r="B720" s="68"/>
      <c r="C720" s="78"/>
      <c r="D720" s="78"/>
      <c r="E720" s="79"/>
      <c r="F720" s="68"/>
      <c r="G720" s="68"/>
      <c r="H720" s="68"/>
      <c r="I720" s="68"/>
      <c r="J720" s="68"/>
      <c r="K720" s="68"/>
      <c r="L720" s="68"/>
      <c r="M720" s="68"/>
      <c r="N720" s="68"/>
      <c r="O720" s="68"/>
      <c r="P720" s="68"/>
      <c r="Q720" s="68"/>
      <c r="R720" s="68"/>
      <c r="S720" s="68"/>
      <c r="T720" s="68"/>
      <c r="U720" s="68"/>
      <c r="V720" s="68"/>
      <c r="W720" s="68"/>
      <c r="X720" s="68"/>
      <c r="Y720" s="68"/>
      <c r="Z720" s="68"/>
    </row>
    <row r="721" ht="15.75" customHeight="1" spans="1:26">
      <c r="A721" s="77"/>
      <c r="B721" s="68"/>
      <c r="C721" s="78"/>
      <c r="D721" s="78"/>
      <c r="E721" s="79"/>
      <c r="F721" s="68"/>
      <c r="G721" s="68"/>
      <c r="H721" s="68"/>
      <c r="I721" s="68"/>
      <c r="J721" s="68"/>
      <c r="K721" s="68"/>
      <c r="L721" s="68"/>
      <c r="M721" s="68"/>
      <c r="N721" s="68"/>
      <c r="O721" s="68"/>
      <c r="P721" s="68"/>
      <c r="Q721" s="68"/>
      <c r="R721" s="68"/>
      <c r="S721" s="68"/>
      <c r="T721" s="68"/>
      <c r="U721" s="68"/>
      <c r="V721" s="68"/>
      <c r="W721" s="68"/>
      <c r="X721" s="68"/>
      <c r="Y721" s="68"/>
      <c r="Z721" s="68"/>
    </row>
    <row r="722" ht="15.75" customHeight="1" spans="1:26">
      <c r="A722" s="77"/>
      <c r="B722" s="68"/>
      <c r="C722" s="78"/>
      <c r="D722" s="78"/>
      <c r="E722" s="79"/>
      <c r="F722" s="68"/>
      <c r="G722" s="68"/>
      <c r="H722" s="68"/>
      <c r="I722" s="68"/>
      <c r="J722" s="68"/>
      <c r="K722" s="68"/>
      <c r="L722" s="68"/>
      <c r="M722" s="68"/>
      <c r="N722" s="68"/>
      <c r="O722" s="68"/>
      <c r="P722" s="68"/>
      <c r="Q722" s="68"/>
      <c r="R722" s="68"/>
      <c r="S722" s="68"/>
      <c r="T722" s="68"/>
      <c r="U722" s="68"/>
      <c r="V722" s="68"/>
      <c r="W722" s="68"/>
      <c r="X722" s="68"/>
      <c r="Y722" s="68"/>
      <c r="Z722" s="68"/>
    </row>
    <row r="723" ht="15.75" customHeight="1" spans="1:26">
      <c r="A723" s="77"/>
      <c r="B723" s="68"/>
      <c r="C723" s="78"/>
      <c r="D723" s="78"/>
      <c r="E723" s="79"/>
      <c r="F723" s="68"/>
      <c r="G723" s="68"/>
      <c r="H723" s="68"/>
      <c r="I723" s="68"/>
      <c r="J723" s="68"/>
      <c r="K723" s="68"/>
      <c r="L723" s="68"/>
      <c r="M723" s="68"/>
      <c r="N723" s="68"/>
      <c r="O723" s="68"/>
      <c r="P723" s="68"/>
      <c r="Q723" s="68"/>
      <c r="R723" s="68"/>
      <c r="S723" s="68"/>
      <c r="T723" s="68"/>
      <c r="U723" s="68"/>
      <c r="V723" s="68"/>
      <c r="W723" s="68"/>
      <c r="X723" s="68"/>
      <c r="Y723" s="68"/>
      <c r="Z723" s="68"/>
    </row>
    <row r="724" ht="15.75" customHeight="1" spans="1:26">
      <c r="A724" s="77"/>
      <c r="B724" s="68"/>
      <c r="C724" s="78"/>
      <c r="D724" s="78"/>
      <c r="E724" s="79"/>
      <c r="F724" s="68"/>
      <c r="G724" s="68"/>
      <c r="H724" s="68"/>
      <c r="I724" s="68"/>
      <c r="J724" s="68"/>
      <c r="K724" s="68"/>
      <c r="L724" s="68"/>
      <c r="M724" s="68"/>
      <c r="N724" s="68"/>
      <c r="O724" s="68"/>
      <c r="P724" s="68"/>
      <c r="Q724" s="68"/>
      <c r="R724" s="68"/>
      <c r="S724" s="68"/>
      <c r="T724" s="68"/>
      <c r="U724" s="68"/>
      <c r="V724" s="68"/>
      <c r="W724" s="68"/>
      <c r="X724" s="68"/>
      <c r="Y724" s="68"/>
      <c r="Z724" s="68"/>
    </row>
    <row r="725" ht="15.75" customHeight="1" spans="1:26">
      <c r="A725" s="77"/>
      <c r="B725" s="68"/>
      <c r="C725" s="78"/>
      <c r="D725" s="78"/>
      <c r="E725" s="79"/>
      <c r="F725" s="68"/>
      <c r="G725" s="68"/>
      <c r="H725" s="68"/>
      <c r="I725" s="68"/>
      <c r="J725" s="68"/>
      <c r="K725" s="68"/>
      <c r="L725" s="68"/>
      <c r="M725" s="68"/>
      <c r="N725" s="68"/>
      <c r="O725" s="68"/>
      <c r="P725" s="68"/>
      <c r="Q725" s="68"/>
      <c r="R725" s="68"/>
      <c r="S725" s="68"/>
      <c r="T725" s="68"/>
      <c r="U725" s="68"/>
      <c r="V725" s="68"/>
      <c r="W725" s="68"/>
      <c r="X725" s="68"/>
      <c r="Y725" s="68"/>
      <c r="Z725" s="68"/>
    </row>
    <row r="726" ht="15.75" customHeight="1" spans="1:26">
      <c r="A726" s="77"/>
      <c r="B726" s="68"/>
      <c r="C726" s="78"/>
      <c r="D726" s="78"/>
      <c r="E726" s="79"/>
      <c r="F726" s="68"/>
      <c r="G726" s="68"/>
      <c r="H726" s="68"/>
      <c r="I726" s="68"/>
      <c r="J726" s="68"/>
      <c r="K726" s="68"/>
      <c r="L726" s="68"/>
      <c r="M726" s="68"/>
      <c r="N726" s="68"/>
      <c r="O726" s="68"/>
      <c r="P726" s="68"/>
      <c r="Q726" s="68"/>
      <c r="R726" s="68"/>
      <c r="S726" s="68"/>
      <c r="T726" s="68"/>
      <c r="U726" s="68"/>
      <c r="V726" s="68"/>
      <c r="W726" s="68"/>
      <c r="X726" s="68"/>
      <c r="Y726" s="68"/>
      <c r="Z726" s="68"/>
    </row>
    <row r="727" ht="15.75" customHeight="1" spans="1:26">
      <c r="A727" s="77"/>
      <c r="B727" s="68"/>
      <c r="C727" s="78"/>
      <c r="D727" s="78"/>
      <c r="E727" s="79"/>
      <c r="F727" s="68"/>
      <c r="G727" s="68"/>
      <c r="H727" s="68"/>
      <c r="I727" s="68"/>
      <c r="J727" s="68"/>
      <c r="K727" s="68"/>
      <c r="L727" s="68"/>
      <c r="M727" s="68"/>
      <c r="N727" s="68"/>
      <c r="O727" s="68"/>
      <c r="P727" s="68"/>
      <c r="Q727" s="68"/>
      <c r="R727" s="68"/>
      <c r="S727" s="68"/>
      <c r="T727" s="68"/>
      <c r="U727" s="68"/>
      <c r="V727" s="68"/>
      <c r="W727" s="68"/>
      <c r="X727" s="68"/>
      <c r="Y727" s="68"/>
      <c r="Z727" s="68"/>
    </row>
    <row r="728" ht="15.75" customHeight="1" spans="1:26">
      <c r="A728" s="77"/>
      <c r="B728" s="68"/>
      <c r="C728" s="78"/>
      <c r="D728" s="78"/>
      <c r="E728" s="79"/>
      <c r="F728" s="68"/>
      <c r="G728" s="68"/>
      <c r="H728" s="68"/>
      <c r="I728" s="68"/>
      <c r="J728" s="68"/>
      <c r="K728" s="68"/>
      <c r="L728" s="68"/>
      <c r="M728" s="68"/>
      <c r="N728" s="68"/>
      <c r="O728" s="68"/>
      <c r="P728" s="68"/>
      <c r="Q728" s="68"/>
      <c r="R728" s="68"/>
      <c r="S728" s="68"/>
      <c r="T728" s="68"/>
      <c r="U728" s="68"/>
      <c r="V728" s="68"/>
      <c r="W728" s="68"/>
      <c r="X728" s="68"/>
      <c r="Y728" s="68"/>
      <c r="Z728" s="68"/>
    </row>
    <row r="729" ht="15.75" customHeight="1" spans="1:26">
      <c r="A729" s="77"/>
      <c r="B729" s="68"/>
      <c r="C729" s="78"/>
      <c r="D729" s="78"/>
      <c r="E729" s="79"/>
      <c r="F729" s="68"/>
      <c r="G729" s="68"/>
      <c r="H729" s="68"/>
      <c r="I729" s="68"/>
      <c r="J729" s="68"/>
      <c r="K729" s="68"/>
      <c r="L729" s="68"/>
      <c r="M729" s="68"/>
      <c r="N729" s="68"/>
      <c r="O729" s="68"/>
      <c r="P729" s="68"/>
      <c r="Q729" s="68"/>
      <c r="R729" s="68"/>
      <c r="S729" s="68"/>
      <c r="T729" s="68"/>
      <c r="U729" s="68"/>
      <c r="V729" s="68"/>
      <c r="W729" s="68"/>
      <c r="X729" s="68"/>
      <c r="Y729" s="68"/>
      <c r="Z729" s="68"/>
    </row>
    <row r="730" ht="15.75" customHeight="1" spans="1:26">
      <c r="A730" s="77"/>
      <c r="B730" s="68"/>
      <c r="C730" s="78"/>
      <c r="D730" s="78"/>
      <c r="E730" s="79"/>
      <c r="F730" s="68"/>
      <c r="G730" s="68"/>
      <c r="H730" s="68"/>
      <c r="I730" s="68"/>
      <c r="J730" s="68"/>
      <c r="K730" s="68"/>
      <c r="L730" s="68"/>
      <c r="M730" s="68"/>
      <c r="N730" s="68"/>
      <c r="O730" s="68"/>
      <c r="P730" s="68"/>
      <c r="Q730" s="68"/>
      <c r="R730" s="68"/>
      <c r="S730" s="68"/>
      <c r="T730" s="68"/>
      <c r="U730" s="68"/>
      <c r="V730" s="68"/>
      <c r="W730" s="68"/>
      <c r="X730" s="68"/>
      <c r="Y730" s="68"/>
      <c r="Z730" s="68"/>
    </row>
    <row r="731" ht="15.75" customHeight="1" spans="1:26">
      <c r="A731" s="77"/>
      <c r="B731" s="68"/>
      <c r="C731" s="78"/>
      <c r="D731" s="78"/>
      <c r="E731" s="79"/>
      <c r="F731" s="68"/>
      <c r="G731" s="68"/>
      <c r="H731" s="68"/>
      <c r="I731" s="68"/>
      <c r="J731" s="68"/>
      <c r="K731" s="68"/>
      <c r="L731" s="68"/>
      <c r="M731" s="68"/>
      <c r="N731" s="68"/>
      <c r="O731" s="68"/>
      <c r="P731" s="68"/>
      <c r="Q731" s="68"/>
      <c r="R731" s="68"/>
      <c r="S731" s="68"/>
      <c r="T731" s="68"/>
      <c r="U731" s="68"/>
      <c r="V731" s="68"/>
      <c r="W731" s="68"/>
      <c r="X731" s="68"/>
      <c r="Y731" s="68"/>
      <c r="Z731" s="68"/>
    </row>
    <row r="732" ht="15.75" customHeight="1" spans="1:26">
      <c r="A732" s="77"/>
      <c r="B732" s="68"/>
      <c r="C732" s="78"/>
      <c r="D732" s="78"/>
      <c r="E732" s="79"/>
      <c r="F732" s="68"/>
      <c r="G732" s="68"/>
      <c r="H732" s="68"/>
      <c r="I732" s="68"/>
      <c r="J732" s="68"/>
      <c r="K732" s="68"/>
      <c r="L732" s="68"/>
      <c r="M732" s="68"/>
      <c r="N732" s="68"/>
      <c r="O732" s="68"/>
      <c r="P732" s="68"/>
      <c r="Q732" s="68"/>
      <c r="R732" s="68"/>
      <c r="S732" s="68"/>
      <c r="T732" s="68"/>
      <c r="U732" s="68"/>
      <c r="V732" s="68"/>
      <c r="W732" s="68"/>
      <c r="X732" s="68"/>
      <c r="Y732" s="68"/>
      <c r="Z732" s="68"/>
    </row>
    <row r="733" ht="15.75" customHeight="1" spans="1:26">
      <c r="A733" s="77"/>
      <c r="B733" s="68"/>
      <c r="C733" s="78"/>
      <c r="D733" s="78"/>
      <c r="E733" s="79"/>
      <c r="F733" s="68"/>
      <c r="G733" s="68"/>
      <c r="H733" s="68"/>
      <c r="I733" s="68"/>
      <c r="J733" s="68"/>
      <c r="K733" s="68"/>
      <c r="L733" s="68"/>
      <c r="M733" s="68"/>
      <c r="N733" s="68"/>
      <c r="O733" s="68"/>
      <c r="P733" s="68"/>
      <c r="Q733" s="68"/>
      <c r="R733" s="68"/>
      <c r="S733" s="68"/>
      <c r="T733" s="68"/>
      <c r="U733" s="68"/>
      <c r="V733" s="68"/>
      <c r="W733" s="68"/>
      <c r="X733" s="68"/>
      <c r="Y733" s="68"/>
      <c r="Z733" s="68"/>
    </row>
    <row r="734" ht="15.75" customHeight="1" spans="1:26">
      <c r="A734" s="77"/>
      <c r="B734" s="68"/>
      <c r="C734" s="78"/>
      <c r="D734" s="78"/>
      <c r="E734" s="79"/>
      <c r="F734" s="68"/>
      <c r="G734" s="68"/>
      <c r="H734" s="68"/>
      <c r="I734" s="68"/>
      <c r="J734" s="68"/>
      <c r="K734" s="68"/>
      <c r="L734" s="68"/>
      <c r="M734" s="68"/>
      <c r="N734" s="68"/>
      <c r="O734" s="68"/>
      <c r="P734" s="68"/>
      <c r="Q734" s="68"/>
      <c r="R734" s="68"/>
      <c r="S734" s="68"/>
      <c r="T734" s="68"/>
      <c r="U734" s="68"/>
      <c r="V734" s="68"/>
      <c r="W734" s="68"/>
      <c r="X734" s="68"/>
      <c r="Y734" s="68"/>
      <c r="Z734" s="68"/>
    </row>
    <row r="735" ht="15.75" customHeight="1" spans="1:26">
      <c r="A735" s="77"/>
      <c r="B735" s="68"/>
      <c r="C735" s="78"/>
      <c r="D735" s="78"/>
      <c r="E735" s="79"/>
      <c r="F735" s="68"/>
      <c r="G735" s="68"/>
      <c r="H735" s="68"/>
      <c r="I735" s="68"/>
      <c r="J735" s="68"/>
      <c r="K735" s="68"/>
      <c r="L735" s="68"/>
      <c r="M735" s="68"/>
      <c r="N735" s="68"/>
      <c r="O735" s="68"/>
      <c r="P735" s="68"/>
      <c r="Q735" s="68"/>
      <c r="R735" s="68"/>
      <c r="S735" s="68"/>
      <c r="T735" s="68"/>
      <c r="U735" s="68"/>
      <c r="V735" s="68"/>
      <c r="W735" s="68"/>
      <c r="X735" s="68"/>
      <c r="Y735" s="68"/>
      <c r="Z735" s="68"/>
    </row>
    <row r="736" ht="15.75" customHeight="1" spans="1:26">
      <c r="A736" s="77"/>
      <c r="B736" s="68"/>
      <c r="C736" s="78"/>
      <c r="D736" s="78"/>
      <c r="E736" s="79"/>
      <c r="F736" s="68"/>
      <c r="G736" s="68"/>
      <c r="H736" s="68"/>
      <c r="I736" s="68"/>
      <c r="J736" s="68"/>
      <c r="K736" s="68"/>
      <c r="L736" s="68"/>
      <c r="M736" s="68"/>
      <c r="N736" s="68"/>
      <c r="O736" s="68"/>
      <c r="P736" s="68"/>
      <c r="Q736" s="68"/>
      <c r="R736" s="68"/>
      <c r="S736" s="68"/>
      <c r="T736" s="68"/>
      <c r="U736" s="68"/>
      <c r="V736" s="68"/>
      <c r="W736" s="68"/>
      <c r="X736" s="68"/>
      <c r="Y736" s="68"/>
      <c r="Z736" s="68"/>
    </row>
    <row r="737" ht="15.75" customHeight="1" spans="1:26">
      <c r="A737" s="77"/>
      <c r="B737" s="68"/>
      <c r="C737" s="78"/>
      <c r="D737" s="78"/>
      <c r="E737" s="79"/>
      <c r="F737" s="68"/>
      <c r="G737" s="68"/>
      <c r="H737" s="68"/>
      <c r="I737" s="68"/>
      <c r="J737" s="68"/>
      <c r="K737" s="68"/>
      <c r="L737" s="68"/>
      <c r="M737" s="68"/>
      <c r="N737" s="68"/>
      <c r="O737" s="68"/>
      <c r="P737" s="68"/>
      <c r="Q737" s="68"/>
      <c r="R737" s="68"/>
      <c r="S737" s="68"/>
      <c r="T737" s="68"/>
      <c r="U737" s="68"/>
      <c r="V737" s="68"/>
      <c r="W737" s="68"/>
      <c r="X737" s="68"/>
      <c r="Y737" s="68"/>
      <c r="Z737" s="68"/>
    </row>
    <row r="738" ht="15.75" customHeight="1" spans="1:26">
      <c r="A738" s="77"/>
      <c r="B738" s="68"/>
      <c r="C738" s="78"/>
      <c r="D738" s="78"/>
      <c r="E738" s="79"/>
      <c r="F738" s="68"/>
      <c r="G738" s="68"/>
      <c r="H738" s="68"/>
      <c r="I738" s="68"/>
      <c r="J738" s="68"/>
      <c r="K738" s="68"/>
      <c r="L738" s="68"/>
      <c r="M738" s="68"/>
      <c r="N738" s="68"/>
      <c r="O738" s="68"/>
      <c r="P738" s="68"/>
      <c r="Q738" s="68"/>
      <c r="R738" s="68"/>
      <c r="S738" s="68"/>
      <c r="T738" s="68"/>
      <c r="U738" s="68"/>
      <c r="V738" s="68"/>
      <c r="W738" s="68"/>
      <c r="X738" s="68"/>
      <c r="Y738" s="68"/>
      <c r="Z738" s="68"/>
    </row>
    <row r="739" ht="15.75" customHeight="1" spans="1:26">
      <c r="A739" s="77"/>
      <c r="B739" s="68"/>
      <c r="C739" s="78"/>
      <c r="D739" s="78"/>
      <c r="E739" s="79"/>
      <c r="F739" s="68"/>
      <c r="G739" s="68"/>
      <c r="H739" s="68"/>
      <c r="I739" s="68"/>
      <c r="J739" s="68"/>
      <c r="K739" s="68"/>
      <c r="L739" s="68"/>
      <c r="M739" s="68"/>
      <c r="N739" s="68"/>
      <c r="O739" s="68"/>
      <c r="P739" s="68"/>
      <c r="Q739" s="68"/>
      <c r="R739" s="68"/>
      <c r="S739" s="68"/>
      <c r="T739" s="68"/>
      <c r="U739" s="68"/>
      <c r="V739" s="68"/>
      <c r="W739" s="68"/>
      <c r="X739" s="68"/>
      <c r="Y739" s="68"/>
      <c r="Z739" s="68"/>
    </row>
    <row r="740" ht="15.75" customHeight="1" spans="1:26">
      <c r="A740" s="77"/>
      <c r="B740" s="68"/>
      <c r="C740" s="78"/>
      <c r="D740" s="78"/>
      <c r="E740" s="79"/>
      <c r="F740" s="68"/>
      <c r="G740" s="68"/>
      <c r="H740" s="68"/>
      <c r="I740" s="68"/>
      <c r="J740" s="68"/>
      <c r="K740" s="68"/>
      <c r="L740" s="68"/>
      <c r="M740" s="68"/>
      <c r="N740" s="68"/>
      <c r="O740" s="68"/>
      <c r="P740" s="68"/>
      <c r="Q740" s="68"/>
      <c r="R740" s="68"/>
      <c r="S740" s="68"/>
      <c r="T740" s="68"/>
      <c r="U740" s="68"/>
      <c r="V740" s="68"/>
      <c r="W740" s="68"/>
      <c r="X740" s="68"/>
      <c r="Y740" s="68"/>
      <c r="Z740" s="68"/>
    </row>
    <row r="741" ht="15.75" customHeight="1" spans="1:26">
      <c r="A741" s="77"/>
      <c r="B741" s="68"/>
      <c r="C741" s="78"/>
      <c r="D741" s="78"/>
      <c r="E741" s="79"/>
      <c r="F741" s="68"/>
      <c r="G741" s="68"/>
      <c r="H741" s="68"/>
      <c r="I741" s="68"/>
      <c r="J741" s="68"/>
      <c r="K741" s="68"/>
      <c r="L741" s="68"/>
      <c r="M741" s="68"/>
      <c r="N741" s="68"/>
      <c r="O741" s="68"/>
      <c r="P741" s="68"/>
      <c r="Q741" s="68"/>
      <c r="R741" s="68"/>
      <c r="S741" s="68"/>
      <c r="T741" s="68"/>
      <c r="U741" s="68"/>
      <c r="V741" s="68"/>
      <c r="W741" s="68"/>
      <c r="X741" s="68"/>
      <c r="Y741" s="68"/>
      <c r="Z741" s="68"/>
    </row>
    <row r="742" ht="15.75" customHeight="1" spans="1:26">
      <c r="A742" s="77"/>
      <c r="B742" s="68"/>
      <c r="C742" s="78"/>
      <c r="D742" s="78"/>
      <c r="E742" s="79"/>
      <c r="F742" s="68"/>
      <c r="G742" s="68"/>
      <c r="H742" s="68"/>
      <c r="I742" s="68"/>
      <c r="J742" s="68"/>
      <c r="K742" s="68"/>
      <c r="L742" s="68"/>
      <c r="M742" s="68"/>
      <c r="N742" s="68"/>
      <c r="O742" s="68"/>
      <c r="P742" s="68"/>
      <c r="Q742" s="68"/>
      <c r="R742" s="68"/>
      <c r="S742" s="68"/>
      <c r="T742" s="68"/>
      <c r="U742" s="68"/>
      <c r="V742" s="68"/>
      <c r="W742" s="68"/>
      <c r="X742" s="68"/>
      <c r="Y742" s="68"/>
      <c r="Z742" s="68"/>
    </row>
    <row r="743" ht="15.75" customHeight="1" spans="1:26">
      <c r="A743" s="77"/>
      <c r="B743" s="68"/>
      <c r="C743" s="78"/>
      <c r="D743" s="78"/>
      <c r="E743" s="79"/>
      <c r="F743" s="68"/>
      <c r="G743" s="68"/>
      <c r="H743" s="68"/>
      <c r="I743" s="68"/>
      <c r="J743" s="68"/>
      <c r="K743" s="68"/>
      <c r="L743" s="68"/>
      <c r="M743" s="68"/>
      <c r="N743" s="68"/>
      <c r="O743" s="68"/>
      <c r="P743" s="68"/>
      <c r="Q743" s="68"/>
      <c r="R743" s="68"/>
      <c r="S743" s="68"/>
      <c r="T743" s="68"/>
      <c r="U743" s="68"/>
      <c r="V743" s="68"/>
      <c r="W743" s="68"/>
      <c r="X743" s="68"/>
      <c r="Y743" s="68"/>
      <c r="Z743" s="68"/>
    </row>
    <row r="744" ht="15.75" customHeight="1" spans="1:26">
      <c r="A744" s="77"/>
      <c r="B744" s="68"/>
      <c r="C744" s="78"/>
      <c r="D744" s="78"/>
      <c r="E744" s="79"/>
      <c r="F744" s="68"/>
      <c r="G744" s="68"/>
      <c r="H744" s="68"/>
      <c r="I744" s="68"/>
      <c r="J744" s="68"/>
      <c r="K744" s="68"/>
      <c r="L744" s="68"/>
      <c r="M744" s="68"/>
      <c r="N744" s="68"/>
      <c r="O744" s="68"/>
      <c r="P744" s="68"/>
      <c r="Q744" s="68"/>
      <c r="R744" s="68"/>
      <c r="S744" s="68"/>
      <c r="T744" s="68"/>
      <c r="U744" s="68"/>
      <c r="V744" s="68"/>
      <c r="W744" s="68"/>
      <c r="X744" s="68"/>
      <c r="Y744" s="68"/>
      <c r="Z744" s="68"/>
    </row>
    <row r="745" ht="15.75" customHeight="1" spans="1:26">
      <c r="A745" s="77"/>
      <c r="B745" s="68"/>
      <c r="C745" s="78"/>
      <c r="D745" s="78"/>
      <c r="E745" s="79"/>
      <c r="F745" s="68"/>
      <c r="G745" s="68"/>
      <c r="H745" s="68"/>
      <c r="I745" s="68"/>
      <c r="J745" s="68"/>
      <c r="K745" s="68"/>
      <c r="L745" s="68"/>
      <c r="M745" s="68"/>
      <c r="N745" s="68"/>
      <c r="O745" s="68"/>
      <c r="P745" s="68"/>
      <c r="Q745" s="68"/>
      <c r="R745" s="68"/>
      <c r="S745" s="68"/>
      <c r="T745" s="68"/>
      <c r="U745" s="68"/>
      <c r="V745" s="68"/>
      <c r="W745" s="68"/>
      <c r="X745" s="68"/>
      <c r="Y745" s="68"/>
      <c r="Z745" s="68"/>
    </row>
    <row r="746" ht="15.75" customHeight="1" spans="1:26">
      <c r="A746" s="77"/>
      <c r="B746" s="68"/>
      <c r="C746" s="78"/>
      <c r="D746" s="78"/>
      <c r="E746" s="79"/>
      <c r="F746" s="68"/>
      <c r="G746" s="68"/>
      <c r="H746" s="68"/>
      <c r="I746" s="68"/>
      <c r="J746" s="68"/>
      <c r="K746" s="68"/>
      <c r="L746" s="68"/>
      <c r="M746" s="68"/>
      <c r="N746" s="68"/>
      <c r="O746" s="68"/>
      <c r="P746" s="68"/>
      <c r="Q746" s="68"/>
      <c r="R746" s="68"/>
      <c r="S746" s="68"/>
      <c r="T746" s="68"/>
      <c r="U746" s="68"/>
      <c r="V746" s="68"/>
      <c r="W746" s="68"/>
      <c r="X746" s="68"/>
      <c r="Y746" s="68"/>
      <c r="Z746" s="68"/>
    </row>
    <row r="747" ht="15.75" customHeight="1" spans="1:26">
      <c r="A747" s="77"/>
      <c r="B747" s="68"/>
      <c r="C747" s="78"/>
      <c r="D747" s="78"/>
      <c r="E747" s="79"/>
      <c r="F747" s="68"/>
      <c r="G747" s="68"/>
      <c r="H747" s="68"/>
      <c r="I747" s="68"/>
      <c r="J747" s="68"/>
      <c r="K747" s="68"/>
      <c r="L747" s="68"/>
      <c r="M747" s="68"/>
      <c r="N747" s="68"/>
      <c r="O747" s="68"/>
      <c r="P747" s="68"/>
      <c r="Q747" s="68"/>
      <c r="R747" s="68"/>
      <c r="S747" s="68"/>
      <c r="T747" s="68"/>
      <c r="U747" s="68"/>
      <c r="V747" s="68"/>
      <c r="W747" s="68"/>
      <c r="X747" s="68"/>
      <c r="Y747" s="68"/>
      <c r="Z747" s="68"/>
    </row>
    <row r="748" ht="15.75" customHeight="1" spans="1:26">
      <c r="A748" s="77"/>
      <c r="B748" s="68"/>
      <c r="C748" s="78"/>
      <c r="D748" s="78"/>
      <c r="E748" s="79"/>
      <c r="F748" s="68"/>
      <c r="G748" s="68"/>
      <c r="H748" s="68"/>
      <c r="I748" s="68"/>
      <c r="J748" s="68"/>
      <c r="K748" s="68"/>
      <c r="L748" s="68"/>
      <c r="M748" s="68"/>
      <c r="N748" s="68"/>
      <c r="O748" s="68"/>
      <c r="P748" s="68"/>
      <c r="Q748" s="68"/>
      <c r="R748" s="68"/>
      <c r="S748" s="68"/>
      <c r="T748" s="68"/>
      <c r="U748" s="68"/>
      <c r="V748" s="68"/>
      <c r="W748" s="68"/>
      <c r="X748" s="68"/>
      <c r="Y748" s="68"/>
      <c r="Z748" s="68"/>
    </row>
    <row r="749" ht="15.75" customHeight="1" spans="1:26">
      <c r="A749" s="77"/>
      <c r="B749" s="68"/>
      <c r="C749" s="78"/>
      <c r="D749" s="78"/>
      <c r="E749" s="79"/>
      <c r="F749" s="68"/>
      <c r="G749" s="68"/>
      <c r="H749" s="68"/>
      <c r="I749" s="68"/>
      <c r="J749" s="68"/>
      <c r="K749" s="68"/>
      <c r="L749" s="68"/>
      <c r="M749" s="68"/>
      <c r="N749" s="68"/>
      <c r="O749" s="68"/>
      <c r="P749" s="68"/>
      <c r="Q749" s="68"/>
      <c r="R749" s="68"/>
      <c r="S749" s="68"/>
      <c r="T749" s="68"/>
      <c r="U749" s="68"/>
      <c r="V749" s="68"/>
      <c r="W749" s="68"/>
      <c r="X749" s="68"/>
      <c r="Y749" s="68"/>
      <c r="Z749" s="68"/>
    </row>
    <row r="750" ht="15.75" customHeight="1" spans="1:26">
      <c r="A750" s="77"/>
      <c r="B750" s="68"/>
      <c r="C750" s="78"/>
      <c r="D750" s="78"/>
      <c r="E750" s="79"/>
      <c r="F750" s="68"/>
      <c r="G750" s="68"/>
      <c r="H750" s="68"/>
      <c r="I750" s="68"/>
      <c r="J750" s="68"/>
      <c r="K750" s="68"/>
      <c r="L750" s="68"/>
      <c r="M750" s="68"/>
      <c r="N750" s="68"/>
      <c r="O750" s="68"/>
      <c r="P750" s="68"/>
      <c r="Q750" s="68"/>
      <c r="R750" s="68"/>
      <c r="S750" s="68"/>
      <c r="T750" s="68"/>
      <c r="U750" s="68"/>
      <c r="V750" s="68"/>
      <c r="W750" s="68"/>
      <c r="X750" s="68"/>
      <c r="Y750" s="68"/>
      <c r="Z750" s="68"/>
    </row>
    <row r="751" ht="15.75" customHeight="1" spans="1:26">
      <c r="A751" s="77"/>
      <c r="B751" s="68"/>
      <c r="C751" s="78"/>
      <c r="D751" s="78"/>
      <c r="E751" s="79"/>
      <c r="F751" s="68"/>
      <c r="G751" s="68"/>
      <c r="H751" s="68"/>
      <c r="I751" s="68"/>
      <c r="J751" s="68"/>
      <c r="K751" s="68"/>
      <c r="L751" s="68"/>
      <c r="M751" s="68"/>
      <c r="N751" s="68"/>
      <c r="O751" s="68"/>
      <c r="P751" s="68"/>
      <c r="Q751" s="68"/>
      <c r="R751" s="68"/>
      <c r="S751" s="68"/>
      <c r="T751" s="68"/>
      <c r="U751" s="68"/>
      <c r="V751" s="68"/>
      <c r="W751" s="68"/>
      <c r="X751" s="68"/>
      <c r="Y751" s="68"/>
      <c r="Z751" s="68"/>
    </row>
    <row r="752" ht="15.75" customHeight="1" spans="1:26">
      <c r="A752" s="77"/>
      <c r="B752" s="68"/>
      <c r="C752" s="78"/>
      <c r="D752" s="78"/>
      <c r="E752" s="79"/>
      <c r="F752" s="68"/>
      <c r="G752" s="68"/>
      <c r="H752" s="68"/>
      <c r="I752" s="68"/>
      <c r="J752" s="68"/>
      <c r="K752" s="68"/>
      <c r="L752" s="68"/>
      <c r="M752" s="68"/>
      <c r="N752" s="68"/>
      <c r="O752" s="68"/>
      <c r="P752" s="68"/>
      <c r="Q752" s="68"/>
      <c r="R752" s="68"/>
      <c r="S752" s="68"/>
      <c r="T752" s="68"/>
      <c r="U752" s="68"/>
      <c r="V752" s="68"/>
      <c r="W752" s="68"/>
      <c r="X752" s="68"/>
      <c r="Y752" s="68"/>
      <c r="Z752" s="68"/>
    </row>
    <row r="753" ht="15.75" customHeight="1" spans="1:26">
      <c r="A753" s="77"/>
      <c r="B753" s="68"/>
      <c r="C753" s="78"/>
      <c r="D753" s="78"/>
      <c r="E753" s="79"/>
      <c r="F753" s="68"/>
      <c r="G753" s="68"/>
      <c r="H753" s="68"/>
      <c r="I753" s="68"/>
      <c r="J753" s="68"/>
      <c r="K753" s="68"/>
      <c r="L753" s="68"/>
      <c r="M753" s="68"/>
      <c r="N753" s="68"/>
      <c r="O753" s="68"/>
      <c r="P753" s="68"/>
      <c r="Q753" s="68"/>
      <c r="R753" s="68"/>
      <c r="S753" s="68"/>
      <c r="T753" s="68"/>
      <c r="U753" s="68"/>
      <c r="V753" s="68"/>
      <c r="W753" s="68"/>
      <c r="X753" s="68"/>
      <c r="Y753" s="68"/>
      <c r="Z753" s="68"/>
    </row>
    <row r="754" ht="15.75" customHeight="1" spans="1:26">
      <c r="A754" s="77"/>
      <c r="B754" s="68"/>
      <c r="C754" s="78"/>
      <c r="D754" s="78"/>
      <c r="E754" s="79"/>
      <c r="F754" s="68"/>
      <c r="G754" s="68"/>
      <c r="H754" s="68"/>
      <c r="I754" s="68"/>
      <c r="J754" s="68"/>
      <c r="K754" s="68"/>
      <c r="L754" s="68"/>
      <c r="M754" s="68"/>
      <c r="N754" s="68"/>
      <c r="O754" s="68"/>
      <c r="P754" s="68"/>
      <c r="Q754" s="68"/>
      <c r="R754" s="68"/>
      <c r="S754" s="68"/>
      <c r="T754" s="68"/>
      <c r="U754" s="68"/>
      <c r="V754" s="68"/>
      <c r="W754" s="68"/>
      <c r="X754" s="68"/>
      <c r="Y754" s="68"/>
      <c r="Z754" s="68"/>
    </row>
    <row r="755" ht="15.75" customHeight="1" spans="1:26">
      <c r="A755" s="77"/>
      <c r="B755" s="68"/>
      <c r="C755" s="78"/>
      <c r="D755" s="78"/>
      <c r="E755" s="79"/>
      <c r="F755" s="68"/>
      <c r="G755" s="68"/>
      <c r="H755" s="68"/>
      <c r="I755" s="68"/>
      <c r="J755" s="68"/>
      <c r="K755" s="68"/>
      <c r="L755" s="68"/>
      <c r="M755" s="68"/>
      <c r="N755" s="68"/>
      <c r="O755" s="68"/>
      <c r="P755" s="68"/>
      <c r="Q755" s="68"/>
      <c r="R755" s="68"/>
      <c r="S755" s="68"/>
      <c r="T755" s="68"/>
      <c r="U755" s="68"/>
      <c r="V755" s="68"/>
      <c r="W755" s="68"/>
      <c r="X755" s="68"/>
      <c r="Y755" s="68"/>
      <c r="Z755" s="68"/>
    </row>
    <row r="756" ht="15.75" customHeight="1" spans="1:26">
      <c r="A756" s="77"/>
      <c r="B756" s="68"/>
      <c r="C756" s="78"/>
      <c r="D756" s="78"/>
      <c r="E756" s="79"/>
      <c r="F756" s="68"/>
      <c r="G756" s="68"/>
      <c r="H756" s="68"/>
      <c r="I756" s="68"/>
      <c r="J756" s="68"/>
      <c r="K756" s="68"/>
      <c r="L756" s="68"/>
      <c r="M756" s="68"/>
      <c r="N756" s="68"/>
      <c r="O756" s="68"/>
      <c r="P756" s="68"/>
      <c r="Q756" s="68"/>
      <c r="R756" s="68"/>
      <c r="S756" s="68"/>
      <c r="T756" s="68"/>
      <c r="U756" s="68"/>
      <c r="V756" s="68"/>
      <c r="W756" s="68"/>
      <c r="X756" s="68"/>
      <c r="Y756" s="68"/>
      <c r="Z756" s="68"/>
    </row>
    <row r="757" ht="15.75" customHeight="1" spans="1:26">
      <c r="A757" s="77"/>
      <c r="B757" s="68"/>
      <c r="C757" s="78"/>
      <c r="D757" s="78"/>
      <c r="E757" s="79"/>
      <c r="F757" s="68"/>
      <c r="G757" s="68"/>
      <c r="H757" s="68"/>
      <c r="I757" s="68"/>
      <c r="J757" s="68"/>
      <c r="K757" s="68"/>
      <c r="L757" s="68"/>
      <c r="M757" s="68"/>
      <c r="N757" s="68"/>
      <c r="O757" s="68"/>
      <c r="P757" s="68"/>
      <c r="Q757" s="68"/>
      <c r="R757" s="68"/>
      <c r="S757" s="68"/>
      <c r="T757" s="68"/>
      <c r="U757" s="68"/>
      <c r="V757" s="68"/>
      <c r="W757" s="68"/>
      <c r="X757" s="68"/>
      <c r="Y757" s="68"/>
      <c r="Z757" s="68"/>
    </row>
    <row r="758" ht="15.75" customHeight="1" spans="1:26">
      <c r="A758" s="77"/>
      <c r="B758" s="68"/>
      <c r="C758" s="78"/>
      <c r="D758" s="78"/>
      <c r="E758" s="79"/>
      <c r="F758" s="68"/>
      <c r="G758" s="68"/>
      <c r="H758" s="68"/>
      <c r="I758" s="68"/>
      <c r="J758" s="68"/>
      <c r="K758" s="68"/>
      <c r="L758" s="68"/>
      <c r="M758" s="68"/>
      <c r="N758" s="68"/>
      <c r="O758" s="68"/>
      <c r="P758" s="68"/>
      <c r="Q758" s="68"/>
      <c r="R758" s="68"/>
      <c r="S758" s="68"/>
      <c r="T758" s="68"/>
      <c r="U758" s="68"/>
      <c r="V758" s="68"/>
      <c r="W758" s="68"/>
      <c r="X758" s="68"/>
      <c r="Y758" s="68"/>
      <c r="Z758" s="68"/>
    </row>
    <row r="759" ht="15.75" customHeight="1" spans="1:26">
      <c r="A759" s="77"/>
      <c r="B759" s="68"/>
      <c r="C759" s="78"/>
      <c r="D759" s="78"/>
      <c r="E759" s="79"/>
      <c r="F759" s="68"/>
      <c r="G759" s="68"/>
      <c r="H759" s="68"/>
      <c r="I759" s="68"/>
      <c r="J759" s="68"/>
      <c r="K759" s="68"/>
      <c r="L759" s="68"/>
      <c r="M759" s="68"/>
      <c r="N759" s="68"/>
      <c r="O759" s="68"/>
      <c r="P759" s="68"/>
      <c r="Q759" s="68"/>
      <c r="R759" s="68"/>
      <c r="S759" s="68"/>
      <c r="T759" s="68"/>
      <c r="U759" s="68"/>
      <c r="V759" s="68"/>
      <c r="W759" s="68"/>
      <c r="X759" s="68"/>
      <c r="Y759" s="68"/>
      <c r="Z759" s="68"/>
    </row>
    <row r="760" ht="15.75" customHeight="1" spans="1:26">
      <c r="A760" s="77"/>
      <c r="B760" s="68"/>
      <c r="C760" s="78"/>
      <c r="D760" s="78"/>
      <c r="E760" s="79"/>
      <c r="F760" s="68"/>
      <c r="G760" s="68"/>
      <c r="H760" s="68"/>
      <c r="I760" s="68"/>
      <c r="J760" s="68"/>
      <c r="K760" s="68"/>
      <c r="L760" s="68"/>
      <c r="M760" s="68"/>
      <c r="N760" s="68"/>
      <c r="O760" s="68"/>
      <c r="P760" s="68"/>
      <c r="Q760" s="68"/>
      <c r="R760" s="68"/>
      <c r="S760" s="68"/>
      <c r="T760" s="68"/>
      <c r="U760" s="68"/>
      <c r="V760" s="68"/>
      <c r="W760" s="68"/>
      <c r="X760" s="68"/>
      <c r="Y760" s="68"/>
      <c r="Z760" s="68"/>
    </row>
    <row r="761" ht="15.75" customHeight="1" spans="1:26">
      <c r="A761" s="77"/>
      <c r="B761" s="68"/>
      <c r="C761" s="78"/>
      <c r="D761" s="78"/>
      <c r="E761" s="79"/>
      <c r="F761" s="68"/>
      <c r="G761" s="68"/>
      <c r="H761" s="68"/>
      <c r="I761" s="68"/>
      <c r="J761" s="68"/>
      <c r="K761" s="68"/>
      <c r="L761" s="68"/>
      <c r="M761" s="68"/>
      <c r="N761" s="68"/>
      <c r="O761" s="68"/>
      <c r="P761" s="68"/>
      <c r="Q761" s="68"/>
      <c r="R761" s="68"/>
      <c r="S761" s="68"/>
      <c r="T761" s="68"/>
      <c r="U761" s="68"/>
      <c r="V761" s="68"/>
      <c r="W761" s="68"/>
      <c r="X761" s="68"/>
      <c r="Y761" s="68"/>
      <c r="Z761" s="68"/>
    </row>
    <row r="762" ht="15.75" customHeight="1" spans="1:26">
      <c r="A762" s="77"/>
      <c r="B762" s="68"/>
      <c r="C762" s="78"/>
      <c r="D762" s="78"/>
      <c r="E762" s="79"/>
      <c r="F762" s="68"/>
      <c r="G762" s="68"/>
      <c r="H762" s="68"/>
      <c r="I762" s="68"/>
      <c r="J762" s="68"/>
      <c r="K762" s="68"/>
      <c r="L762" s="68"/>
      <c r="M762" s="68"/>
      <c r="N762" s="68"/>
      <c r="O762" s="68"/>
      <c r="P762" s="68"/>
      <c r="Q762" s="68"/>
      <c r="R762" s="68"/>
      <c r="S762" s="68"/>
      <c r="T762" s="68"/>
      <c r="U762" s="68"/>
      <c r="V762" s="68"/>
      <c r="W762" s="68"/>
      <c r="X762" s="68"/>
      <c r="Y762" s="68"/>
      <c r="Z762" s="68"/>
    </row>
    <row r="763" ht="15.75" customHeight="1" spans="1:26">
      <c r="A763" s="77"/>
      <c r="B763" s="68"/>
      <c r="C763" s="78"/>
      <c r="D763" s="78"/>
      <c r="E763" s="79"/>
      <c r="F763" s="68"/>
      <c r="G763" s="68"/>
      <c r="H763" s="68"/>
      <c r="I763" s="68"/>
      <c r="J763" s="68"/>
      <c r="K763" s="68"/>
      <c r="L763" s="68"/>
      <c r="M763" s="68"/>
      <c r="N763" s="68"/>
      <c r="O763" s="68"/>
      <c r="P763" s="68"/>
      <c r="Q763" s="68"/>
      <c r="R763" s="68"/>
      <c r="S763" s="68"/>
      <c r="T763" s="68"/>
      <c r="U763" s="68"/>
      <c r="V763" s="68"/>
      <c r="W763" s="68"/>
      <c r="X763" s="68"/>
      <c r="Y763" s="68"/>
      <c r="Z763" s="68"/>
    </row>
    <row r="764" ht="15.75" customHeight="1" spans="1:26">
      <c r="A764" s="77"/>
      <c r="B764" s="68"/>
      <c r="C764" s="78"/>
      <c r="D764" s="78"/>
      <c r="E764" s="79"/>
      <c r="F764" s="68"/>
      <c r="G764" s="68"/>
      <c r="H764" s="68"/>
      <c r="I764" s="68"/>
      <c r="J764" s="68"/>
      <c r="K764" s="68"/>
      <c r="L764" s="68"/>
      <c r="M764" s="68"/>
      <c r="N764" s="68"/>
      <c r="O764" s="68"/>
      <c r="P764" s="68"/>
      <c r="Q764" s="68"/>
      <c r="R764" s="68"/>
      <c r="S764" s="68"/>
      <c r="T764" s="68"/>
      <c r="U764" s="68"/>
      <c r="V764" s="68"/>
      <c r="W764" s="68"/>
      <c r="X764" s="68"/>
      <c r="Y764" s="68"/>
      <c r="Z764" s="68"/>
    </row>
    <row r="765" ht="15.75" customHeight="1" spans="1:26">
      <c r="A765" s="77"/>
      <c r="B765" s="68"/>
      <c r="C765" s="78"/>
      <c r="D765" s="78"/>
      <c r="E765" s="79"/>
      <c r="F765" s="68"/>
      <c r="G765" s="68"/>
      <c r="H765" s="68"/>
      <c r="I765" s="68"/>
      <c r="J765" s="68"/>
      <c r="K765" s="68"/>
      <c r="L765" s="68"/>
      <c r="M765" s="68"/>
      <c r="N765" s="68"/>
      <c r="O765" s="68"/>
      <c r="P765" s="68"/>
      <c r="Q765" s="68"/>
      <c r="R765" s="68"/>
      <c r="S765" s="68"/>
      <c r="T765" s="68"/>
      <c r="U765" s="68"/>
      <c r="V765" s="68"/>
      <c r="W765" s="68"/>
      <c r="X765" s="68"/>
      <c r="Y765" s="68"/>
      <c r="Z765" s="68"/>
    </row>
    <row r="766" ht="15.75" customHeight="1" spans="1:26">
      <c r="A766" s="77"/>
      <c r="B766" s="68"/>
      <c r="C766" s="78"/>
      <c r="D766" s="78"/>
      <c r="E766" s="79"/>
      <c r="F766" s="68"/>
      <c r="G766" s="68"/>
      <c r="H766" s="68"/>
      <c r="I766" s="68"/>
      <c r="J766" s="68"/>
      <c r="K766" s="68"/>
      <c r="L766" s="68"/>
      <c r="M766" s="68"/>
      <c r="N766" s="68"/>
      <c r="O766" s="68"/>
      <c r="P766" s="68"/>
      <c r="Q766" s="68"/>
      <c r="R766" s="68"/>
      <c r="S766" s="68"/>
      <c r="T766" s="68"/>
      <c r="U766" s="68"/>
      <c r="V766" s="68"/>
      <c r="W766" s="68"/>
      <c r="X766" s="68"/>
      <c r="Y766" s="68"/>
      <c r="Z766" s="68"/>
    </row>
    <row r="767" ht="15.75" customHeight="1" spans="1:26">
      <c r="A767" s="77"/>
      <c r="B767" s="68"/>
      <c r="C767" s="78"/>
      <c r="D767" s="78"/>
      <c r="E767" s="79"/>
      <c r="F767" s="68"/>
      <c r="G767" s="68"/>
      <c r="H767" s="68"/>
      <c r="I767" s="68"/>
      <c r="J767" s="68"/>
      <c r="K767" s="68"/>
      <c r="L767" s="68"/>
      <c r="M767" s="68"/>
      <c r="N767" s="68"/>
      <c r="O767" s="68"/>
      <c r="P767" s="68"/>
      <c r="Q767" s="68"/>
      <c r="R767" s="68"/>
      <c r="S767" s="68"/>
      <c r="T767" s="68"/>
      <c r="U767" s="68"/>
      <c r="V767" s="68"/>
      <c r="W767" s="68"/>
      <c r="X767" s="68"/>
      <c r="Y767" s="68"/>
      <c r="Z767" s="68"/>
    </row>
    <row r="768" ht="15.75" customHeight="1" spans="1:26">
      <c r="A768" s="77"/>
      <c r="B768" s="68"/>
      <c r="C768" s="78"/>
      <c r="D768" s="78"/>
      <c r="E768" s="79"/>
      <c r="F768" s="68"/>
      <c r="G768" s="68"/>
      <c r="H768" s="68"/>
      <c r="I768" s="68"/>
      <c r="J768" s="68"/>
      <c r="K768" s="68"/>
      <c r="L768" s="68"/>
      <c r="M768" s="68"/>
      <c r="N768" s="68"/>
      <c r="O768" s="68"/>
      <c r="P768" s="68"/>
      <c r="Q768" s="68"/>
      <c r="R768" s="68"/>
      <c r="S768" s="68"/>
      <c r="T768" s="68"/>
      <c r="U768" s="68"/>
      <c r="V768" s="68"/>
      <c r="W768" s="68"/>
      <c r="X768" s="68"/>
      <c r="Y768" s="68"/>
      <c r="Z768" s="68"/>
    </row>
    <row r="769" ht="15.75" customHeight="1" spans="1:26">
      <c r="A769" s="77"/>
      <c r="B769" s="68"/>
      <c r="C769" s="78"/>
      <c r="D769" s="78"/>
      <c r="E769" s="79"/>
      <c r="F769" s="68"/>
      <c r="G769" s="68"/>
      <c r="H769" s="68"/>
      <c r="I769" s="68"/>
      <c r="J769" s="68"/>
      <c r="K769" s="68"/>
      <c r="L769" s="68"/>
      <c r="M769" s="68"/>
      <c r="N769" s="68"/>
      <c r="O769" s="68"/>
      <c r="P769" s="68"/>
      <c r="Q769" s="68"/>
      <c r="R769" s="68"/>
      <c r="S769" s="68"/>
      <c r="T769" s="68"/>
      <c r="U769" s="68"/>
      <c r="V769" s="68"/>
      <c r="W769" s="68"/>
      <c r="X769" s="68"/>
      <c r="Y769" s="68"/>
      <c r="Z769" s="68"/>
    </row>
    <row r="770" ht="15.75" customHeight="1" spans="1:26">
      <c r="A770" s="77"/>
      <c r="B770" s="68"/>
      <c r="C770" s="78"/>
      <c r="D770" s="78"/>
      <c r="E770" s="79"/>
      <c r="F770" s="68"/>
      <c r="G770" s="68"/>
      <c r="H770" s="68"/>
      <c r="I770" s="68"/>
      <c r="J770" s="68"/>
      <c r="K770" s="68"/>
      <c r="L770" s="68"/>
      <c r="M770" s="68"/>
      <c r="N770" s="68"/>
      <c r="O770" s="68"/>
      <c r="P770" s="68"/>
      <c r="Q770" s="68"/>
      <c r="R770" s="68"/>
      <c r="S770" s="68"/>
      <c r="T770" s="68"/>
      <c r="U770" s="68"/>
      <c r="V770" s="68"/>
      <c r="W770" s="68"/>
      <c r="X770" s="68"/>
      <c r="Y770" s="68"/>
      <c r="Z770" s="68"/>
    </row>
    <row r="771" ht="15.75" customHeight="1" spans="1:26">
      <c r="A771" s="77"/>
      <c r="B771" s="68"/>
      <c r="C771" s="78"/>
      <c r="D771" s="78"/>
      <c r="E771" s="79"/>
      <c r="F771" s="68"/>
      <c r="G771" s="68"/>
      <c r="H771" s="68"/>
      <c r="I771" s="68"/>
      <c r="J771" s="68"/>
      <c r="K771" s="68"/>
      <c r="L771" s="68"/>
      <c r="M771" s="68"/>
      <c r="N771" s="68"/>
      <c r="O771" s="68"/>
      <c r="P771" s="68"/>
      <c r="Q771" s="68"/>
      <c r="R771" s="68"/>
      <c r="S771" s="68"/>
      <c r="T771" s="68"/>
      <c r="U771" s="68"/>
      <c r="V771" s="68"/>
      <c r="W771" s="68"/>
      <c r="X771" s="68"/>
      <c r="Y771" s="68"/>
      <c r="Z771" s="68"/>
    </row>
    <row r="772" ht="15.75" customHeight="1" spans="1:26">
      <c r="A772" s="77"/>
      <c r="B772" s="68"/>
      <c r="C772" s="78"/>
      <c r="D772" s="78"/>
      <c r="E772" s="79"/>
      <c r="F772" s="68"/>
      <c r="G772" s="68"/>
      <c r="H772" s="68"/>
      <c r="I772" s="68"/>
      <c r="J772" s="68"/>
      <c r="K772" s="68"/>
      <c r="L772" s="68"/>
      <c r="M772" s="68"/>
      <c r="N772" s="68"/>
      <c r="O772" s="68"/>
      <c r="P772" s="68"/>
      <c r="Q772" s="68"/>
      <c r="R772" s="68"/>
      <c r="S772" s="68"/>
      <c r="T772" s="68"/>
      <c r="U772" s="68"/>
      <c r="V772" s="68"/>
      <c r="W772" s="68"/>
      <c r="X772" s="68"/>
      <c r="Y772" s="68"/>
      <c r="Z772" s="68"/>
    </row>
    <row r="773" ht="15.75" customHeight="1" spans="1:26">
      <c r="A773" s="77"/>
      <c r="B773" s="68"/>
      <c r="C773" s="78"/>
      <c r="D773" s="78"/>
      <c r="E773" s="79"/>
      <c r="F773" s="68"/>
      <c r="G773" s="68"/>
      <c r="H773" s="68"/>
      <c r="I773" s="68"/>
      <c r="J773" s="68"/>
      <c r="K773" s="68"/>
      <c r="L773" s="68"/>
      <c r="M773" s="68"/>
      <c r="N773" s="68"/>
      <c r="O773" s="68"/>
      <c r="P773" s="68"/>
      <c r="Q773" s="68"/>
      <c r="R773" s="68"/>
      <c r="S773" s="68"/>
      <c r="T773" s="68"/>
      <c r="U773" s="68"/>
      <c r="V773" s="68"/>
      <c r="W773" s="68"/>
      <c r="X773" s="68"/>
      <c r="Y773" s="68"/>
      <c r="Z773" s="68"/>
    </row>
    <row r="774" ht="15.75" customHeight="1" spans="1:26">
      <c r="A774" s="77"/>
      <c r="B774" s="68"/>
      <c r="C774" s="78"/>
      <c r="D774" s="78"/>
      <c r="E774" s="79"/>
      <c r="F774" s="68"/>
      <c r="G774" s="68"/>
      <c r="H774" s="68"/>
      <c r="I774" s="68"/>
      <c r="J774" s="68"/>
      <c r="K774" s="68"/>
      <c r="L774" s="68"/>
      <c r="M774" s="68"/>
      <c r="N774" s="68"/>
      <c r="O774" s="68"/>
      <c r="P774" s="68"/>
      <c r="Q774" s="68"/>
      <c r="R774" s="68"/>
      <c r="S774" s="68"/>
      <c r="T774" s="68"/>
      <c r="U774" s="68"/>
      <c r="V774" s="68"/>
      <c r="W774" s="68"/>
      <c r="X774" s="68"/>
      <c r="Y774" s="68"/>
      <c r="Z774" s="68"/>
    </row>
    <row r="775" ht="15.75" customHeight="1" spans="1:26">
      <c r="A775" s="77"/>
      <c r="B775" s="68"/>
      <c r="C775" s="78"/>
      <c r="D775" s="78"/>
      <c r="E775" s="79"/>
      <c r="F775" s="68"/>
      <c r="G775" s="68"/>
      <c r="H775" s="68"/>
      <c r="I775" s="68"/>
      <c r="J775" s="68"/>
      <c r="K775" s="68"/>
      <c r="L775" s="68"/>
      <c r="M775" s="68"/>
      <c r="N775" s="68"/>
      <c r="O775" s="68"/>
      <c r="P775" s="68"/>
      <c r="Q775" s="68"/>
      <c r="R775" s="68"/>
      <c r="S775" s="68"/>
      <c r="T775" s="68"/>
      <c r="U775" s="68"/>
      <c r="V775" s="68"/>
      <c r="W775" s="68"/>
      <c r="X775" s="68"/>
      <c r="Y775" s="68"/>
      <c r="Z775" s="68"/>
    </row>
    <row r="776" ht="15.75" customHeight="1" spans="1:26">
      <c r="A776" s="77"/>
      <c r="B776" s="68"/>
      <c r="C776" s="78"/>
      <c r="D776" s="78"/>
      <c r="E776" s="79"/>
      <c r="F776" s="68"/>
      <c r="G776" s="68"/>
      <c r="H776" s="68"/>
      <c r="I776" s="68"/>
      <c r="J776" s="68"/>
      <c r="K776" s="68"/>
      <c r="L776" s="68"/>
      <c r="M776" s="68"/>
      <c r="N776" s="68"/>
      <c r="O776" s="68"/>
      <c r="P776" s="68"/>
      <c r="Q776" s="68"/>
      <c r="R776" s="68"/>
      <c r="S776" s="68"/>
      <c r="T776" s="68"/>
      <c r="U776" s="68"/>
      <c r="V776" s="68"/>
      <c r="W776" s="68"/>
      <c r="X776" s="68"/>
      <c r="Y776" s="68"/>
      <c r="Z776" s="68"/>
    </row>
    <row r="777" ht="15.75" customHeight="1" spans="1:26">
      <c r="A777" s="77"/>
      <c r="B777" s="68"/>
      <c r="C777" s="78"/>
      <c r="D777" s="78"/>
      <c r="E777" s="79"/>
      <c r="F777" s="68"/>
      <c r="G777" s="68"/>
      <c r="H777" s="68"/>
      <c r="I777" s="68"/>
      <c r="J777" s="68"/>
      <c r="K777" s="68"/>
      <c r="L777" s="68"/>
      <c r="M777" s="68"/>
      <c r="N777" s="68"/>
      <c r="O777" s="68"/>
      <c r="P777" s="68"/>
      <c r="Q777" s="68"/>
      <c r="R777" s="68"/>
      <c r="S777" s="68"/>
      <c r="T777" s="68"/>
      <c r="U777" s="68"/>
      <c r="V777" s="68"/>
      <c r="W777" s="68"/>
      <c r="X777" s="68"/>
      <c r="Y777" s="68"/>
      <c r="Z777" s="68"/>
    </row>
    <row r="778" ht="15.75" customHeight="1" spans="1:26">
      <c r="A778" s="77"/>
      <c r="B778" s="68"/>
      <c r="C778" s="78"/>
      <c r="D778" s="78"/>
      <c r="E778" s="79"/>
      <c r="F778" s="68"/>
      <c r="G778" s="68"/>
      <c r="H778" s="68"/>
      <c r="I778" s="68"/>
      <c r="J778" s="68"/>
      <c r="K778" s="68"/>
      <c r="L778" s="68"/>
      <c r="M778" s="68"/>
      <c r="N778" s="68"/>
      <c r="O778" s="68"/>
      <c r="P778" s="68"/>
      <c r="Q778" s="68"/>
      <c r="R778" s="68"/>
      <c r="S778" s="68"/>
      <c r="T778" s="68"/>
      <c r="U778" s="68"/>
      <c r="V778" s="68"/>
      <c r="W778" s="68"/>
      <c r="X778" s="68"/>
      <c r="Y778" s="68"/>
      <c r="Z778" s="68"/>
    </row>
    <row r="779" ht="15.75" customHeight="1" spans="1:26">
      <c r="A779" s="77"/>
      <c r="B779" s="68"/>
      <c r="C779" s="78"/>
      <c r="D779" s="78"/>
      <c r="E779" s="79"/>
      <c r="F779" s="68"/>
      <c r="G779" s="68"/>
      <c r="H779" s="68"/>
      <c r="I779" s="68"/>
      <c r="J779" s="68"/>
      <c r="K779" s="68"/>
      <c r="L779" s="68"/>
      <c r="M779" s="68"/>
      <c r="N779" s="68"/>
      <c r="O779" s="68"/>
      <c r="P779" s="68"/>
      <c r="Q779" s="68"/>
      <c r="R779" s="68"/>
      <c r="S779" s="68"/>
      <c r="T779" s="68"/>
      <c r="U779" s="68"/>
      <c r="V779" s="68"/>
      <c r="W779" s="68"/>
      <c r="X779" s="68"/>
      <c r="Y779" s="68"/>
      <c r="Z779" s="68"/>
    </row>
    <row r="780" ht="15.75" customHeight="1" spans="1:26">
      <c r="A780" s="77"/>
      <c r="B780" s="68"/>
      <c r="C780" s="78"/>
      <c r="D780" s="78"/>
      <c r="E780" s="79"/>
      <c r="F780" s="68"/>
      <c r="G780" s="68"/>
      <c r="H780" s="68"/>
      <c r="I780" s="68"/>
      <c r="J780" s="68"/>
      <c r="K780" s="68"/>
      <c r="L780" s="68"/>
      <c r="M780" s="68"/>
      <c r="N780" s="68"/>
      <c r="O780" s="68"/>
      <c r="P780" s="68"/>
      <c r="Q780" s="68"/>
      <c r="R780" s="68"/>
      <c r="S780" s="68"/>
      <c r="T780" s="68"/>
      <c r="U780" s="68"/>
      <c r="V780" s="68"/>
      <c r="W780" s="68"/>
      <c r="X780" s="68"/>
      <c r="Y780" s="68"/>
      <c r="Z780" s="68"/>
    </row>
    <row r="781" ht="15.75" customHeight="1" spans="1:26">
      <c r="A781" s="77"/>
      <c r="B781" s="68"/>
      <c r="C781" s="78"/>
      <c r="D781" s="78"/>
      <c r="E781" s="79"/>
      <c r="F781" s="68"/>
      <c r="G781" s="68"/>
      <c r="H781" s="68"/>
      <c r="I781" s="68"/>
      <c r="J781" s="68"/>
      <c r="K781" s="68"/>
      <c r="L781" s="68"/>
      <c r="M781" s="68"/>
      <c r="N781" s="68"/>
      <c r="O781" s="68"/>
      <c r="P781" s="68"/>
      <c r="Q781" s="68"/>
      <c r="R781" s="68"/>
      <c r="S781" s="68"/>
      <c r="T781" s="68"/>
      <c r="U781" s="68"/>
      <c r="V781" s="68"/>
      <c r="W781" s="68"/>
      <c r="X781" s="68"/>
      <c r="Y781" s="68"/>
      <c r="Z781" s="68"/>
    </row>
    <row r="782" ht="15.75" customHeight="1" spans="1:26">
      <c r="A782" s="77"/>
      <c r="B782" s="68"/>
      <c r="C782" s="78"/>
      <c r="D782" s="78"/>
      <c r="E782" s="79"/>
      <c r="F782" s="68"/>
      <c r="G782" s="68"/>
      <c r="H782" s="68"/>
      <c r="I782" s="68"/>
      <c r="J782" s="68"/>
      <c r="K782" s="68"/>
      <c r="L782" s="68"/>
      <c r="M782" s="68"/>
      <c r="N782" s="68"/>
      <c r="O782" s="68"/>
      <c r="P782" s="68"/>
      <c r="Q782" s="68"/>
      <c r="R782" s="68"/>
      <c r="S782" s="68"/>
      <c r="T782" s="68"/>
      <c r="U782" s="68"/>
      <c r="V782" s="68"/>
      <c r="W782" s="68"/>
      <c r="X782" s="68"/>
      <c r="Y782" s="68"/>
      <c r="Z782" s="68"/>
    </row>
    <row r="783" ht="15.75" customHeight="1" spans="1:26">
      <c r="A783" s="77"/>
      <c r="B783" s="68"/>
      <c r="C783" s="78"/>
      <c r="D783" s="78"/>
      <c r="E783" s="79"/>
      <c r="F783" s="68"/>
      <c r="G783" s="68"/>
      <c r="H783" s="68"/>
      <c r="I783" s="68"/>
      <c r="J783" s="68"/>
      <c r="K783" s="68"/>
      <c r="L783" s="68"/>
      <c r="M783" s="68"/>
      <c r="N783" s="68"/>
      <c r="O783" s="68"/>
      <c r="P783" s="68"/>
      <c r="Q783" s="68"/>
      <c r="R783" s="68"/>
      <c r="S783" s="68"/>
      <c r="T783" s="68"/>
      <c r="U783" s="68"/>
      <c r="V783" s="68"/>
      <c r="W783" s="68"/>
      <c r="X783" s="68"/>
      <c r="Y783" s="68"/>
      <c r="Z783" s="68"/>
    </row>
    <row r="784" ht="15.75" customHeight="1" spans="1:26">
      <c r="A784" s="77"/>
      <c r="B784" s="68"/>
      <c r="C784" s="78"/>
      <c r="D784" s="78"/>
      <c r="E784" s="79"/>
      <c r="F784" s="68"/>
      <c r="G784" s="68"/>
      <c r="H784" s="68"/>
      <c r="I784" s="68"/>
      <c r="J784" s="68"/>
      <c r="K784" s="68"/>
      <c r="L784" s="68"/>
      <c r="M784" s="68"/>
      <c r="N784" s="68"/>
      <c r="O784" s="68"/>
      <c r="P784" s="68"/>
      <c r="Q784" s="68"/>
      <c r="R784" s="68"/>
      <c r="S784" s="68"/>
      <c r="T784" s="68"/>
      <c r="U784" s="68"/>
      <c r="V784" s="68"/>
      <c r="W784" s="68"/>
      <c r="X784" s="68"/>
      <c r="Y784" s="68"/>
      <c r="Z784" s="68"/>
    </row>
    <row r="785" ht="15.75" customHeight="1" spans="1:26">
      <c r="A785" s="77"/>
      <c r="B785" s="68"/>
      <c r="C785" s="78"/>
      <c r="D785" s="78"/>
      <c r="E785" s="79"/>
      <c r="F785" s="68"/>
      <c r="G785" s="68"/>
      <c r="H785" s="68"/>
      <c r="I785" s="68"/>
      <c r="J785" s="68"/>
      <c r="K785" s="68"/>
      <c r="L785" s="68"/>
      <c r="M785" s="68"/>
      <c r="N785" s="68"/>
      <c r="O785" s="68"/>
      <c r="P785" s="68"/>
      <c r="Q785" s="68"/>
      <c r="R785" s="68"/>
      <c r="S785" s="68"/>
      <c r="T785" s="68"/>
      <c r="U785" s="68"/>
      <c r="V785" s="68"/>
      <c r="W785" s="68"/>
      <c r="X785" s="68"/>
      <c r="Y785" s="68"/>
      <c r="Z785" s="68"/>
    </row>
    <row r="786" ht="15.75" customHeight="1" spans="1:26">
      <c r="A786" s="77"/>
      <c r="B786" s="68"/>
      <c r="C786" s="78"/>
      <c r="D786" s="78"/>
      <c r="E786" s="79"/>
      <c r="F786" s="68"/>
      <c r="G786" s="68"/>
      <c r="H786" s="68"/>
      <c r="I786" s="68"/>
      <c r="J786" s="68"/>
      <c r="K786" s="68"/>
      <c r="L786" s="68"/>
      <c r="M786" s="68"/>
      <c r="N786" s="68"/>
      <c r="O786" s="68"/>
      <c r="P786" s="68"/>
      <c r="Q786" s="68"/>
      <c r="R786" s="68"/>
      <c r="S786" s="68"/>
      <c r="T786" s="68"/>
      <c r="U786" s="68"/>
      <c r="V786" s="68"/>
      <c r="W786" s="68"/>
      <c r="X786" s="68"/>
      <c r="Y786" s="68"/>
      <c r="Z786" s="68"/>
    </row>
    <row r="787" ht="15.75" customHeight="1" spans="1:26">
      <c r="A787" s="77"/>
      <c r="B787" s="68"/>
      <c r="C787" s="78"/>
      <c r="D787" s="78"/>
      <c r="E787" s="79"/>
      <c r="F787" s="68"/>
      <c r="G787" s="68"/>
      <c r="H787" s="68"/>
      <c r="I787" s="68"/>
      <c r="J787" s="68"/>
      <c r="K787" s="68"/>
      <c r="L787" s="68"/>
      <c r="M787" s="68"/>
      <c r="N787" s="68"/>
      <c r="O787" s="68"/>
      <c r="P787" s="68"/>
      <c r="Q787" s="68"/>
      <c r="R787" s="68"/>
      <c r="S787" s="68"/>
      <c r="T787" s="68"/>
      <c r="U787" s="68"/>
      <c r="V787" s="68"/>
      <c r="W787" s="68"/>
      <c r="X787" s="68"/>
      <c r="Y787" s="68"/>
      <c r="Z787" s="68"/>
    </row>
    <row r="788" ht="15.75" customHeight="1" spans="1:26">
      <c r="A788" s="77"/>
      <c r="B788" s="68"/>
      <c r="C788" s="78"/>
      <c r="D788" s="78"/>
      <c r="E788" s="79"/>
      <c r="F788" s="68"/>
      <c r="G788" s="68"/>
      <c r="H788" s="68"/>
      <c r="I788" s="68"/>
      <c r="J788" s="68"/>
      <c r="K788" s="68"/>
      <c r="L788" s="68"/>
      <c r="M788" s="68"/>
      <c r="N788" s="68"/>
      <c r="O788" s="68"/>
      <c r="P788" s="68"/>
      <c r="Q788" s="68"/>
      <c r="R788" s="68"/>
      <c r="S788" s="68"/>
      <c r="T788" s="68"/>
      <c r="U788" s="68"/>
      <c r="V788" s="68"/>
      <c r="W788" s="68"/>
      <c r="X788" s="68"/>
      <c r="Y788" s="68"/>
      <c r="Z788" s="68"/>
    </row>
    <row r="789" ht="15.75" customHeight="1" spans="1:26">
      <c r="A789" s="77"/>
      <c r="B789" s="68"/>
      <c r="C789" s="78"/>
      <c r="D789" s="78"/>
      <c r="E789" s="79"/>
      <c r="F789" s="68"/>
      <c r="G789" s="68"/>
      <c r="H789" s="68"/>
      <c r="I789" s="68"/>
      <c r="J789" s="68"/>
      <c r="K789" s="68"/>
      <c r="L789" s="68"/>
      <c r="M789" s="68"/>
      <c r="N789" s="68"/>
      <c r="O789" s="68"/>
      <c r="P789" s="68"/>
      <c r="Q789" s="68"/>
      <c r="R789" s="68"/>
      <c r="S789" s="68"/>
      <c r="T789" s="68"/>
      <c r="U789" s="68"/>
      <c r="V789" s="68"/>
      <c r="W789" s="68"/>
      <c r="X789" s="68"/>
      <c r="Y789" s="68"/>
      <c r="Z789" s="68"/>
    </row>
    <row r="790" ht="15.75" customHeight="1" spans="1:26">
      <c r="A790" s="77"/>
      <c r="B790" s="68"/>
      <c r="C790" s="78"/>
      <c r="D790" s="78"/>
      <c r="E790" s="79"/>
      <c r="F790" s="68"/>
      <c r="G790" s="68"/>
      <c r="H790" s="68"/>
      <c r="I790" s="68"/>
      <c r="J790" s="68"/>
      <c r="K790" s="68"/>
      <c r="L790" s="68"/>
      <c r="M790" s="68"/>
      <c r="N790" s="68"/>
      <c r="O790" s="68"/>
      <c r="P790" s="68"/>
      <c r="Q790" s="68"/>
      <c r="R790" s="68"/>
      <c r="S790" s="68"/>
      <c r="T790" s="68"/>
      <c r="U790" s="68"/>
      <c r="V790" s="68"/>
      <c r="W790" s="68"/>
      <c r="X790" s="68"/>
      <c r="Y790" s="68"/>
      <c r="Z790" s="68"/>
    </row>
    <row r="791" ht="15.75" customHeight="1" spans="1:26">
      <c r="A791" s="77"/>
      <c r="B791" s="68"/>
      <c r="C791" s="78"/>
      <c r="D791" s="78"/>
      <c r="E791" s="79"/>
      <c r="F791" s="68"/>
      <c r="G791" s="68"/>
      <c r="H791" s="68"/>
      <c r="I791" s="68"/>
      <c r="J791" s="68"/>
      <c r="K791" s="68"/>
      <c r="L791" s="68"/>
      <c r="M791" s="68"/>
      <c r="N791" s="68"/>
      <c r="O791" s="68"/>
      <c r="P791" s="68"/>
      <c r="Q791" s="68"/>
      <c r="R791" s="68"/>
      <c r="S791" s="68"/>
      <c r="T791" s="68"/>
      <c r="U791" s="68"/>
      <c r="V791" s="68"/>
      <c r="W791" s="68"/>
      <c r="X791" s="68"/>
      <c r="Y791" s="68"/>
      <c r="Z791" s="68"/>
    </row>
    <row r="792" ht="15.75" customHeight="1" spans="1:26">
      <c r="A792" s="77"/>
      <c r="B792" s="68"/>
      <c r="C792" s="78"/>
      <c r="D792" s="78"/>
      <c r="E792" s="79"/>
      <c r="F792" s="68"/>
      <c r="G792" s="68"/>
      <c r="H792" s="68"/>
      <c r="I792" s="68"/>
      <c r="J792" s="68"/>
      <c r="K792" s="68"/>
      <c r="L792" s="68"/>
      <c r="M792" s="68"/>
      <c r="N792" s="68"/>
      <c r="O792" s="68"/>
      <c r="P792" s="68"/>
      <c r="Q792" s="68"/>
      <c r="R792" s="68"/>
      <c r="S792" s="68"/>
      <c r="T792" s="68"/>
      <c r="U792" s="68"/>
      <c r="V792" s="68"/>
      <c r="W792" s="68"/>
      <c r="X792" s="68"/>
      <c r="Y792" s="68"/>
      <c r="Z792" s="68"/>
    </row>
    <row r="793" ht="15.75" customHeight="1" spans="1:26">
      <c r="A793" s="77"/>
      <c r="B793" s="68"/>
      <c r="C793" s="78"/>
      <c r="D793" s="78"/>
      <c r="E793" s="79"/>
      <c r="F793" s="68"/>
      <c r="G793" s="68"/>
      <c r="H793" s="68"/>
      <c r="I793" s="68"/>
      <c r="J793" s="68"/>
      <c r="K793" s="68"/>
      <c r="L793" s="68"/>
      <c r="M793" s="68"/>
      <c r="N793" s="68"/>
      <c r="O793" s="68"/>
      <c r="P793" s="68"/>
      <c r="Q793" s="68"/>
      <c r="R793" s="68"/>
      <c r="S793" s="68"/>
      <c r="T793" s="68"/>
      <c r="U793" s="68"/>
      <c r="V793" s="68"/>
      <c r="W793" s="68"/>
      <c r="X793" s="68"/>
      <c r="Y793" s="68"/>
      <c r="Z793" s="68"/>
    </row>
    <row r="794" ht="15.75" customHeight="1" spans="1:26">
      <c r="A794" s="77"/>
      <c r="B794" s="68"/>
      <c r="C794" s="78"/>
      <c r="D794" s="78"/>
      <c r="E794" s="79"/>
      <c r="F794" s="68"/>
      <c r="G794" s="68"/>
      <c r="H794" s="68"/>
      <c r="I794" s="68"/>
      <c r="J794" s="68"/>
      <c r="K794" s="68"/>
      <c r="L794" s="68"/>
      <c r="M794" s="68"/>
      <c r="N794" s="68"/>
      <c r="O794" s="68"/>
      <c r="P794" s="68"/>
      <c r="Q794" s="68"/>
      <c r="R794" s="68"/>
      <c r="S794" s="68"/>
      <c r="T794" s="68"/>
      <c r="U794" s="68"/>
      <c r="V794" s="68"/>
      <c r="W794" s="68"/>
      <c r="X794" s="68"/>
      <c r="Y794" s="68"/>
      <c r="Z794" s="68"/>
    </row>
    <row r="795" ht="15.75" customHeight="1" spans="1:26">
      <c r="A795" s="77"/>
      <c r="B795" s="68"/>
      <c r="C795" s="78"/>
      <c r="D795" s="78"/>
      <c r="E795" s="79"/>
      <c r="F795" s="68"/>
      <c r="G795" s="68"/>
      <c r="H795" s="68"/>
      <c r="I795" s="68"/>
      <c r="J795" s="68"/>
      <c r="K795" s="68"/>
      <c r="L795" s="68"/>
      <c r="M795" s="68"/>
      <c r="N795" s="68"/>
      <c r="O795" s="68"/>
      <c r="P795" s="68"/>
      <c r="Q795" s="68"/>
      <c r="R795" s="68"/>
      <c r="S795" s="68"/>
      <c r="T795" s="68"/>
      <c r="U795" s="68"/>
      <c r="V795" s="68"/>
      <c r="W795" s="68"/>
      <c r="X795" s="68"/>
      <c r="Y795" s="68"/>
      <c r="Z795" s="68"/>
    </row>
    <row r="796" ht="15.75" customHeight="1" spans="1:26">
      <c r="A796" s="77"/>
      <c r="B796" s="68"/>
      <c r="C796" s="78"/>
      <c r="D796" s="78"/>
      <c r="E796" s="79"/>
      <c r="F796" s="68"/>
      <c r="G796" s="68"/>
      <c r="H796" s="68"/>
      <c r="I796" s="68"/>
      <c r="J796" s="68"/>
      <c r="K796" s="68"/>
      <c r="L796" s="68"/>
      <c r="M796" s="68"/>
      <c r="N796" s="68"/>
      <c r="O796" s="68"/>
      <c r="P796" s="68"/>
      <c r="Q796" s="68"/>
      <c r="R796" s="68"/>
      <c r="S796" s="68"/>
      <c r="T796" s="68"/>
      <c r="U796" s="68"/>
      <c r="V796" s="68"/>
      <c r="W796" s="68"/>
      <c r="X796" s="68"/>
      <c r="Y796" s="68"/>
      <c r="Z796" s="68"/>
    </row>
    <row r="797" ht="15.75" customHeight="1" spans="1:26">
      <c r="A797" s="77"/>
      <c r="B797" s="68"/>
      <c r="C797" s="78"/>
      <c r="D797" s="78"/>
      <c r="E797" s="79"/>
      <c r="F797" s="68"/>
      <c r="G797" s="68"/>
      <c r="H797" s="68"/>
      <c r="I797" s="68"/>
      <c r="J797" s="68"/>
      <c r="K797" s="68"/>
      <c r="L797" s="68"/>
      <c r="M797" s="68"/>
      <c r="N797" s="68"/>
      <c r="O797" s="68"/>
      <c r="P797" s="68"/>
      <c r="Q797" s="68"/>
      <c r="R797" s="68"/>
      <c r="S797" s="68"/>
      <c r="T797" s="68"/>
      <c r="U797" s="68"/>
      <c r="V797" s="68"/>
      <c r="W797" s="68"/>
      <c r="X797" s="68"/>
      <c r="Y797" s="68"/>
      <c r="Z797" s="68"/>
    </row>
    <row r="798" ht="15.75" customHeight="1" spans="1:26">
      <c r="A798" s="77"/>
      <c r="B798" s="68"/>
      <c r="C798" s="78"/>
      <c r="D798" s="78"/>
      <c r="E798" s="79"/>
      <c r="F798" s="68"/>
      <c r="G798" s="68"/>
      <c r="H798" s="68"/>
      <c r="I798" s="68"/>
      <c r="J798" s="68"/>
      <c r="K798" s="68"/>
      <c r="L798" s="68"/>
      <c r="M798" s="68"/>
      <c r="N798" s="68"/>
      <c r="O798" s="68"/>
      <c r="P798" s="68"/>
      <c r="Q798" s="68"/>
      <c r="R798" s="68"/>
      <c r="S798" s="68"/>
      <c r="T798" s="68"/>
      <c r="U798" s="68"/>
      <c r="V798" s="68"/>
      <c r="W798" s="68"/>
      <c r="X798" s="68"/>
      <c r="Y798" s="68"/>
      <c r="Z798" s="68"/>
    </row>
    <row r="799" ht="15.75" customHeight="1" spans="1:26">
      <c r="A799" s="77"/>
      <c r="B799" s="68"/>
      <c r="C799" s="78"/>
      <c r="D799" s="78"/>
      <c r="E799" s="79"/>
      <c r="F799" s="68"/>
      <c r="G799" s="68"/>
      <c r="H799" s="68"/>
      <c r="I799" s="68"/>
      <c r="J799" s="68"/>
      <c r="K799" s="68"/>
      <c r="L799" s="68"/>
      <c r="M799" s="68"/>
      <c r="N799" s="68"/>
      <c r="O799" s="68"/>
      <c r="P799" s="68"/>
      <c r="Q799" s="68"/>
      <c r="R799" s="68"/>
      <c r="S799" s="68"/>
      <c r="T799" s="68"/>
      <c r="U799" s="68"/>
      <c r="V799" s="68"/>
      <c r="W799" s="68"/>
      <c r="X799" s="68"/>
      <c r="Y799" s="68"/>
      <c r="Z799" s="68"/>
    </row>
    <row r="800" ht="15.75" customHeight="1" spans="1:26">
      <c r="A800" s="77"/>
      <c r="B800" s="68"/>
      <c r="C800" s="78"/>
      <c r="D800" s="78"/>
      <c r="E800" s="79"/>
      <c r="F800" s="68"/>
      <c r="G800" s="68"/>
      <c r="H800" s="68"/>
      <c r="I800" s="68"/>
      <c r="J800" s="68"/>
      <c r="K800" s="68"/>
      <c r="L800" s="68"/>
      <c r="M800" s="68"/>
      <c r="N800" s="68"/>
      <c r="O800" s="68"/>
      <c r="P800" s="68"/>
      <c r="Q800" s="68"/>
      <c r="R800" s="68"/>
      <c r="S800" s="68"/>
      <c r="T800" s="68"/>
      <c r="U800" s="68"/>
      <c r="V800" s="68"/>
      <c r="W800" s="68"/>
      <c r="X800" s="68"/>
      <c r="Y800" s="68"/>
      <c r="Z800" s="68"/>
    </row>
    <row r="801" ht="15.75" customHeight="1" spans="1:26">
      <c r="A801" s="77"/>
      <c r="B801" s="68"/>
      <c r="C801" s="78"/>
      <c r="D801" s="78"/>
      <c r="E801" s="79"/>
      <c r="F801" s="68"/>
      <c r="G801" s="68"/>
      <c r="H801" s="68"/>
      <c r="I801" s="68"/>
      <c r="J801" s="68"/>
      <c r="K801" s="68"/>
      <c r="L801" s="68"/>
      <c r="M801" s="68"/>
      <c r="N801" s="68"/>
      <c r="O801" s="68"/>
      <c r="P801" s="68"/>
      <c r="Q801" s="68"/>
      <c r="R801" s="68"/>
      <c r="S801" s="68"/>
      <c r="T801" s="68"/>
      <c r="U801" s="68"/>
      <c r="V801" s="68"/>
      <c r="W801" s="68"/>
      <c r="X801" s="68"/>
      <c r="Y801" s="68"/>
      <c r="Z801" s="68"/>
    </row>
    <row r="802" ht="15.75" customHeight="1" spans="1:26">
      <c r="A802" s="77"/>
      <c r="B802" s="68"/>
      <c r="C802" s="78"/>
      <c r="D802" s="78"/>
      <c r="E802" s="79"/>
      <c r="F802" s="68"/>
      <c r="G802" s="68"/>
      <c r="H802" s="68"/>
      <c r="I802" s="68"/>
      <c r="J802" s="68"/>
      <c r="K802" s="68"/>
      <c r="L802" s="68"/>
      <c r="M802" s="68"/>
      <c r="N802" s="68"/>
      <c r="O802" s="68"/>
      <c r="P802" s="68"/>
      <c r="Q802" s="68"/>
      <c r="R802" s="68"/>
      <c r="S802" s="68"/>
      <c r="T802" s="68"/>
      <c r="U802" s="68"/>
      <c r="V802" s="68"/>
      <c r="W802" s="68"/>
      <c r="X802" s="68"/>
      <c r="Y802" s="68"/>
      <c r="Z802" s="68"/>
    </row>
    <row r="803" ht="15.75" customHeight="1" spans="1:26">
      <c r="A803" s="77"/>
      <c r="B803" s="68"/>
      <c r="C803" s="78"/>
      <c r="D803" s="78"/>
      <c r="E803" s="79"/>
      <c r="F803" s="68"/>
      <c r="G803" s="68"/>
      <c r="H803" s="68"/>
      <c r="I803" s="68"/>
      <c r="J803" s="68"/>
      <c r="K803" s="68"/>
      <c r="L803" s="68"/>
      <c r="M803" s="68"/>
      <c r="N803" s="68"/>
      <c r="O803" s="68"/>
      <c r="P803" s="68"/>
      <c r="Q803" s="68"/>
      <c r="R803" s="68"/>
      <c r="S803" s="68"/>
      <c r="T803" s="68"/>
      <c r="U803" s="68"/>
      <c r="V803" s="68"/>
      <c r="W803" s="68"/>
      <c r="X803" s="68"/>
      <c r="Y803" s="68"/>
      <c r="Z803" s="68"/>
    </row>
    <row r="804" ht="15.75" customHeight="1" spans="1:26">
      <c r="A804" s="77"/>
      <c r="B804" s="68"/>
      <c r="C804" s="78"/>
      <c r="D804" s="78"/>
      <c r="E804" s="79"/>
      <c r="F804" s="68"/>
      <c r="G804" s="68"/>
      <c r="H804" s="68"/>
      <c r="I804" s="68"/>
      <c r="J804" s="68"/>
      <c r="K804" s="68"/>
      <c r="L804" s="68"/>
      <c r="M804" s="68"/>
      <c r="N804" s="68"/>
      <c r="O804" s="68"/>
      <c r="P804" s="68"/>
      <c r="Q804" s="68"/>
      <c r="R804" s="68"/>
      <c r="S804" s="68"/>
      <c r="T804" s="68"/>
      <c r="U804" s="68"/>
      <c r="V804" s="68"/>
      <c r="W804" s="68"/>
      <c r="X804" s="68"/>
      <c r="Y804" s="68"/>
      <c r="Z804" s="68"/>
    </row>
    <row r="805" ht="15.75" customHeight="1" spans="1:26">
      <c r="A805" s="77"/>
      <c r="B805" s="68"/>
      <c r="C805" s="78"/>
      <c r="D805" s="78"/>
      <c r="E805" s="79"/>
      <c r="F805" s="68"/>
      <c r="G805" s="68"/>
      <c r="H805" s="68"/>
      <c r="I805" s="68"/>
      <c r="J805" s="68"/>
      <c r="K805" s="68"/>
      <c r="L805" s="68"/>
      <c r="M805" s="68"/>
      <c r="N805" s="68"/>
      <c r="O805" s="68"/>
      <c r="P805" s="68"/>
      <c r="Q805" s="68"/>
      <c r="R805" s="68"/>
      <c r="S805" s="68"/>
      <c r="T805" s="68"/>
      <c r="U805" s="68"/>
      <c r="V805" s="68"/>
      <c r="W805" s="68"/>
      <c r="X805" s="68"/>
      <c r="Y805" s="68"/>
      <c r="Z805" s="68"/>
    </row>
    <row r="806" ht="15.75" customHeight="1" spans="1:26">
      <c r="A806" s="77"/>
      <c r="B806" s="68"/>
      <c r="C806" s="78"/>
      <c r="D806" s="78"/>
      <c r="E806" s="79"/>
      <c r="F806" s="68"/>
      <c r="G806" s="68"/>
      <c r="H806" s="68"/>
      <c r="I806" s="68"/>
      <c r="J806" s="68"/>
      <c r="K806" s="68"/>
      <c r="L806" s="68"/>
      <c r="M806" s="68"/>
      <c r="N806" s="68"/>
      <c r="O806" s="68"/>
      <c r="P806" s="68"/>
      <c r="Q806" s="68"/>
      <c r="R806" s="68"/>
      <c r="S806" s="68"/>
      <c r="T806" s="68"/>
      <c r="U806" s="68"/>
      <c r="V806" s="68"/>
      <c r="W806" s="68"/>
      <c r="X806" s="68"/>
      <c r="Y806" s="68"/>
      <c r="Z806" s="68"/>
    </row>
    <row r="807" ht="15.75" customHeight="1" spans="1:26">
      <c r="A807" s="77"/>
      <c r="B807" s="68"/>
      <c r="C807" s="78"/>
      <c r="D807" s="78"/>
      <c r="E807" s="79"/>
      <c r="F807" s="68"/>
      <c r="G807" s="68"/>
      <c r="H807" s="68"/>
      <c r="I807" s="68"/>
      <c r="J807" s="68"/>
      <c r="K807" s="68"/>
      <c r="L807" s="68"/>
      <c r="M807" s="68"/>
      <c r="N807" s="68"/>
      <c r="O807" s="68"/>
      <c r="P807" s="68"/>
      <c r="Q807" s="68"/>
      <c r="R807" s="68"/>
      <c r="S807" s="68"/>
      <c r="T807" s="68"/>
      <c r="U807" s="68"/>
      <c r="V807" s="68"/>
      <c r="W807" s="68"/>
      <c r="X807" s="68"/>
      <c r="Y807" s="68"/>
      <c r="Z807" s="68"/>
    </row>
    <row r="808" ht="15.75" customHeight="1" spans="1:26">
      <c r="A808" s="77"/>
      <c r="B808" s="68"/>
      <c r="C808" s="78"/>
      <c r="D808" s="78"/>
      <c r="E808" s="79"/>
      <c r="F808" s="68"/>
      <c r="G808" s="68"/>
      <c r="H808" s="68"/>
      <c r="I808" s="68"/>
      <c r="J808" s="68"/>
      <c r="K808" s="68"/>
      <c r="L808" s="68"/>
      <c r="M808" s="68"/>
      <c r="N808" s="68"/>
      <c r="O808" s="68"/>
      <c r="P808" s="68"/>
      <c r="Q808" s="68"/>
      <c r="R808" s="68"/>
      <c r="S808" s="68"/>
      <c r="T808" s="68"/>
      <c r="U808" s="68"/>
      <c r="V808" s="68"/>
      <c r="W808" s="68"/>
      <c r="X808" s="68"/>
      <c r="Y808" s="68"/>
      <c r="Z808" s="68"/>
    </row>
    <row r="809" ht="15.75" customHeight="1" spans="1:26">
      <c r="A809" s="77"/>
      <c r="B809" s="68"/>
      <c r="C809" s="78"/>
      <c r="D809" s="78"/>
      <c r="E809" s="79"/>
      <c r="F809" s="68"/>
      <c r="G809" s="68"/>
      <c r="H809" s="68"/>
      <c r="I809" s="68"/>
      <c r="J809" s="68"/>
      <c r="K809" s="68"/>
      <c r="L809" s="68"/>
      <c r="M809" s="68"/>
      <c r="N809" s="68"/>
      <c r="O809" s="68"/>
      <c r="P809" s="68"/>
      <c r="Q809" s="68"/>
      <c r="R809" s="68"/>
      <c r="S809" s="68"/>
      <c r="T809" s="68"/>
      <c r="U809" s="68"/>
      <c r="V809" s="68"/>
      <c r="W809" s="68"/>
      <c r="X809" s="68"/>
      <c r="Y809" s="68"/>
      <c r="Z809" s="68"/>
    </row>
    <row r="810" ht="15.75" customHeight="1" spans="1:26">
      <c r="A810" s="77"/>
      <c r="B810" s="68"/>
      <c r="C810" s="78"/>
      <c r="D810" s="78"/>
      <c r="E810" s="79"/>
      <c r="F810" s="68"/>
      <c r="G810" s="68"/>
      <c r="H810" s="68"/>
      <c r="I810" s="68"/>
      <c r="J810" s="68"/>
      <c r="K810" s="68"/>
      <c r="L810" s="68"/>
      <c r="M810" s="68"/>
      <c r="N810" s="68"/>
      <c r="O810" s="68"/>
      <c r="P810" s="68"/>
      <c r="Q810" s="68"/>
      <c r="R810" s="68"/>
      <c r="S810" s="68"/>
      <c r="T810" s="68"/>
      <c r="U810" s="68"/>
      <c r="V810" s="68"/>
      <c r="W810" s="68"/>
      <c r="X810" s="68"/>
      <c r="Y810" s="68"/>
      <c r="Z810" s="68"/>
    </row>
    <row r="811" ht="15.75" customHeight="1" spans="1:26">
      <c r="A811" s="77"/>
      <c r="B811" s="68"/>
      <c r="C811" s="78"/>
      <c r="D811" s="78"/>
      <c r="E811" s="79"/>
      <c r="F811" s="68"/>
      <c r="G811" s="68"/>
      <c r="H811" s="68"/>
      <c r="I811" s="68"/>
      <c r="J811" s="68"/>
      <c r="K811" s="68"/>
      <c r="L811" s="68"/>
      <c r="M811" s="68"/>
      <c r="N811" s="68"/>
      <c r="O811" s="68"/>
      <c r="P811" s="68"/>
      <c r="Q811" s="68"/>
      <c r="R811" s="68"/>
      <c r="S811" s="68"/>
      <c r="T811" s="68"/>
      <c r="U811" s="68"/>
      <c r="V811" s="68"/>
      <c r="W811" s="68"/>
      <c r="X811" s="68"/>
      <c r="Y811" s="68"/>
      <c r="Z811" s="68"/>
    </row>
    <row r="812" ht="15.75" customHeight="1" spans="1:26">
      <c r="A812" s="77"/>
      <c r="B812" s="68"/>
      <c r="C812" s="78"/>
      <c r="D812" s="78"/>
      <c r="E812" s="79"/>
      <c r="F812" s="68"/>
      <c r="G812" s="68"/>
      <c r="H812" s="68"/>
      <c r="I812" s="68"/>
      <c r="J812" s="68"/>
      <c r="K812" s="68"/>
      <c r="L812" s="68"/>
      <c r="M812" s="68"/>
      <c r="N812" s="68"/>
      <c r="O812" s="68"/>
      <c r="P812" s="68"/>
      <c r="Q812" s="68"/>
      <c r="R812" s="68"/>
      <c r="S812" s="68"/>
      <c r="T812" s="68"/>
      <c r="U812" s="68"/>
      <c r="V812" s="68"/>
      <c r="W812" s="68"/>
      <c r="X812" s="68"/>
      <c r="Y812" s="68"/>
      <c r="Z812" s="68"/>
    </row>
    <row r="813" ht="15.75" customHeight="1" spans="1:26">
      <c r="A813" s="77"/>
      <c r="B813" s="68"/>
      <c r="C813" s="78"/>
      <c r="D813" s="78"/>
      <c r="E813" s="79"/>
      <c r="F813" s="68"/>
      <c r="G813" s="68"/>
      <c r="H813" s="68"/>
      <c r="I813" s="68"/>
      <c r="J813" s="68"/>
      <c r="K813" s="68"/>
      <c r="L813" s="68"/>
      <c r="M813" s="68"/>
      <c r="N813" s="68"/>
      <c r="O813" s="68"/>
      <c r="P813" s="68"/>
      <c r="Q813" s="68"/>
      <c r="R813" s="68"/>
      <c r="S813" s="68"/>
      <c r="T813" s="68"/>
      <c r="U813" s="68"/>
      <c r="V813" s="68"/>
      <c r="W813" s="68"/>
      <c r="X813" s="68"/>
      <c r="Y813" s="68"/>
      <c r="Z813" s="68"/>
    </row>
    <row r="814" ht="15.75" customHeight="1" spans="1:26">
      <c r="A814" s="77"/>
      <c r="B814" s="68"/>
      <c r="C814" s="78"/>
      <c r="D814" s="78"/>
      <c r="E814" s="79"/>
      <c r="F814" s="68"/>
      <c r="G814" s="68"/>
      <c r="H814" s="68"/>
      <c r="I814" s="68"/>
      <c r="J814" s="68"/>
      <c r="K814" s="68"/>
      <c r="L814" s="68"/>
      <c r="M814" s="68"/>
      <c r="N814" s="68"/>
      <c r="O814" s="68"/>
      <c r="P814" s="68"/>
      <c r="Q814" s="68"/>
      <c r="R814" s="68"/>
      <c r="S814" s="68"/>
      <c r="T814" s="68"/>
      <c r="U814" s="68"/>
      <c r="V814" s="68"/>
      <c r="W814" s="68"/>
      <c r="X814" s="68"/>
      <c r="Y814" s="68"/>
      <c r="Z814" s="68"/>
    </row>
    <row r="815" ht="15.75" customHeight="1" spans="1:26">
      <c r="A815" s="77"/>
      <c r="B815" s="68"/>
      <c r="C815" s="78"/>
      <c r="D815" s="78"/>
      <c r="E815" s="79"/>
      <c r="F815" s="68"/>
      <c r="G815" s="68"/>
      <c r="H815" s="68"/>
      <c r="I815" s="68"/>
      <c r="J815" s="68"/>
      <c r="K815" s="68"/>
      <c r="L815" s="68"/>
      <c r="M815" s="68"/>
      <c r="N815" s="68"/>
      <c r="O815" s="68"/>
      <c r="P815" s="68"/>
      <c r="Q815" s="68"/>
      <c r="R815" s="68"/>
      <c r="S815" s="68"/>
      <c r="T815" s="68"/>
      <c r="U815" s="68"/>
      <c r="V815" s="68"/>
      <c r="W815" s="68"/>
      <c r="X815" s="68"/>
      <c r="Y815" s="68"/>
      <c r="Z815" s="68"/>
    </row>
    <row r="816" ht="15.75" customHeight="1" spans="1:26">
      <c r="A816" s="77"/>
      <c r="B816" s="68"/>
      <c r="C816" s="78"/>
      <c r="D816" s="78"/>
      <c r="E816" s="79"/>
      <c r="F816" s="68"/>
      <c r="G816" s="68"/>
      <c r="H816" s="68"/>
      <c r="I816" s="68"/>
      <c r="J816" s="68"/>
      <c r="K816" s="68"/>
      <c r="L816" s="68"/>
      <c r="M816" s="68"/>
      <c r="N816" s="68"/>
      <c r="O816" s="68"/>
      <c r="P816" s="68"/>
      <c r="Q816" s="68"/>
      <c r="R816" s="68"/>
      <c r="S816" s="68"/>
      <c r="T816" s="68"/>
      <c r="U816" s="68"/>
      <c r="V816" s="68"/>
      <c r="W816" s="68"/>
      <c r="X816" s="68"/>
      <c r="Y816" s="68"/>
      <c r="Z816" s="68"/>
    </row>
    <row r="817" ht="15.75" customHeight="1" spans="1:26">
      <c r="A817" s="77"/>
      <c r="B817" s="68"/>
      <c r="C817" s="78"/>
      <c r="D817" s="78"/>
      <c r="E817" s="79"/>
      <c r="F817" s="68"/>
      <c r="G817" s="68"/>
      <c r="H817" s="68"/>
      <c r="I817" s="68"/>
      <c r="J817" s="68"/>
      <c r="K817" s="68"/>
      <c r="L817" s="68"/>
      <c r="M817" s="68"/>
      <c r="N817" s="68"/>
      <c r="O817" s="68"/>
      <c r="P817" s="68"/>
      <c r="Q817" s="68"/>
      <c r="R817" s="68"/>
      <c r="S817" s="68"/>
      <c r="T817" s="68"/>
      <c r="U817" s="68"/>
      <c r="V817" s="68"/>
      <c r="W817" s="68"/>
      <c r="X817" s="68"/>
      <c r="Y817" s="68"/>
      <c r="Z817" s="68"/>
    </row>
    <row r="818" ht="15.75" customHeight="1" spans="1:26">
      <c r="A818" s="77"/>
      <c r="B818" s="68"/>
      <c r="C818" s="78"/>
      <c r="D818" s="78"/>
      <c r="E818" s="79"/>
      <c r="F818" s="68"/>
      <c r="G818" s="68"/>
      <c r="H818" s="68"/>
      <c r="I818" s="68"/>
      <c r="J818" s="68"/>
      <c r="K818" s="68"/>
      <c r="L818" s="68"/>
      <c r="M818" s="68"/>
      <c r="N818" s="68"/>
      <c r="O818" s="68"/>
      <c r="P818" s="68"/>
      <c r="Q818" s="68"/>
      <c r="R818" s="68"/>
      <c r="S818" s="68"/>
      <c r="T818" s="68"/>
      <c r="U818" s="68"/>
      <c r="V818" s="68"/>
      <c r="W818" s="68"/>
      <c r="X818" s="68"/>
      <c r="Y818" s="68"/>
      <c r="Z818" s="68"/>
    </row>
    <row r="819" ht="15.75" customHeight="1" spans="1:26">
      <c r="A819" s="77"/>
      <c r="B819" s="68"/>
      <c r="C819" s="78"/>
      <c r="D819" s="78"/>
      <c r="E819" s="79"/>
      <c r="F819" s="68"/>
      <c r="G819" s="68"/>
      <c r="H819" s="68"/>
      <c r="I819" s="68"/>
      <c r="J819" s="68"/>
      <c r="K819" s="68"/>
      <c r="L819" s="68"/>
      <c r="M819" s="68"/>
      <c r="N819" s="68"/>
      <c r="O819" s="68"/>
      <c r="P819" s="68"/>
      <c r="Q819" s="68"/>
      <c r="R819" s="68"/>
      <c r="S819" s="68"/>
      <c r="T819" s="68"/>
      <c r="U819" s="68"/>
      <c r="V819" s="68"/>
      <c r="W819" s="68"/>
      <c r="X819" s="68"/>
      <c r="Y819" s="68"/>
      <c r="Z819" s="68"/>
    </row>
    <row r="820" ht="15.75" customHeight="1" spans="1:26">
      <c r="A820" s="77"/>
      <c r="B820" s="68"/>
      <c r="C820" s="78"/>
      <c r="D820" s="78"/>
      <c r="E820" s="79"/>
      <c r="F820" s="68"/>
      <c r="G820" s="68"/>
      <c r="H820" s="68"/>
      <c r="I820" s="68"/>
      <c r="J820" s="68"/>
      <c r="K820" s="68"/>
      <c r="L820" s="68"/>
      <c r="M820" s="68"/>
      <c r="N820" s="68"/>
      <c r="O820" s="68"/>
      <c r="P820" s="68"/>
      <c r="Q820" s="68"/>
      <c r="R820" s="68"/>
      <c r="S820" s="68"/>
      <c r="T820" s="68"/>
      <c r="U820" s="68"/>
      <c r="V820" s="68"/>
      <c r="W820" s="68"/>
      <c r="X820" s="68"/>
      <c r="Y820" s="68"/>
      <c r="Z820" s="68"/>
    </row>
    <row r="821" ht="15.75" customHeight="1" spans="1:26">
      <c r="A821" s="77"/>
      <c r="B821" s="68"/>
      <c r="C821" s="78"/>
      <c r="D821" s="78"/>
      <c r="E821" s="79"/>
      <c r="F821" s="68"/>
      <c r="G821" s="68"/>
      <c r="H821" s="68"/>
      <c r="I821" s="68"/>
      <c r="J821" s="68"/>
      <c r="K821" s="68"/>
      <c r="L821" s="68"/>
      <c r="M821" s="68"/>
      <c r="N821" s="68"/>
      <c r="O821" s="68"/>
      <c r="P821" s="68"/>
      <c r="Q821" s="68"/>
      <c r="R821" s="68"/>
      <c r="S821" s="68"/>
      <c r="T821" s="68"/>
      <c r="U821" s="68"/>
      <c r="V821" s="68"/>
      <c r="W821" s="68"/>
      <c r="X821" s="68"/>
      <c r="Y821" s="68"/>
      <c r="Z821" s="68"/>
    </row>
    <row r="822" ht="15.75" customHeight="1" spans="1:26">
      <c r="A822" s="77"/>
      <c r="B822" s="68"/>
      <c r="C822" s="78"/>
      <c r="D822" s="78"/>
      <c r="E822" s="79"/>
      <c r="F822" s="68"/>
      <c r="G822" s="68"/>
      <c r="H822" s="68"/>
      <c r="I822" s="68"/>
      <c r="J822" s="68"/>
      <c r="K822" s="68"/>
      <c r="L822" s="68"/>
      <c r="M822" s="68"/>
      <c r="N822" s="68"/>
      <c r="O822" s="68"/>
      <c r="P822" s="68"/>
      <c r="Q822" s="68"/>
      <c r="R822" s="68"/>
      <c r="S822" s="68"/>
      <c r="T822" s="68"/>
      <c r="U822" s="68"/>
      <c r="V822" s="68"/>
      <c r="W822" s="68"/>
      <c r="X822" s="68"/>
      <c r="Y822" s="68"/>
      <c r="Z822" s="68"/>
    </row>
    <row r="823" ht="15.75" customHeight="1" spans="1:26">
      <c r="A823" s="77"/>
      <c r="B823" s="68"/>
      <c r="C823" s="78"/>
      <c r="D823" s="78"/>
      <c r="E823" s="79"/>
      <c r="F823" s="68"/>
      <c r="G823" s="68"/>
      <c r="H823" s="68"/>
      <c r="I823" s="68"/>
      <c r="J823" s="68"/>
      <c r="K823" s="68"/>
      <c r="L823" s="68"/>
      <c r="M823" s="68"/>
      <c r="N823" s="68"/>
      <c r="O823" s="68"/>
      <c r="P823" s="68"/>
      <c r="Q823" s="68"/>
      <c r="R823" s="68"/>
      <c r="S823" s="68"/>
      <c r="T823" s="68"/>
      <c r="U823" s="68"/>
      <c r="V823" s="68"/>
      <c r="W823" s="68"/>
      <c r="X823" s="68"/>
      <c r="Y823" s="68"/>
      <c r="Z823" s="68"/>
    </row>
    <row r="824" ht="15.75" customHeight="1" spans="1:26">
      <c r="A824" s="77"/>
      <c r="B824" s="68"/>
      <c r="C824" s="78"/>
      <c r="D824" s="78"/>
      <c r="E824" s="79"/>
      <c r="F824" s="68"/>
      <c r="G824" s="68"/>
      <c r="H824" s="68"/>
      <c r="I824" s="68"/>
      <c r="J824" s="68"/>
      <c r="K824" s="68"/>
      <c r="L824" s="68"/>
      <c r="M824" s="68"/>
      <c r="N824" s="68"/>
      <c r="O824" s="68"/>
      <c r="P824" s="68"/>
      <c r="Q824" s="68"/>
      <c r="R824" s="68"/>
      <c r="S824" s="68"/>
      <c r="T824" s="68"/>
      <c r="U824" s="68"/>
      <c r="V824" s="68"/>
      <c r="W824" s="68"/>
      <c r="X824" s="68"/>
      <c r="Y824" s="68"/>
      <c r="Z824" s="68"/>
    </row>
    <row r="825" ht="15.75" customHeight="1" spans="1:26">
      <c r="A825" s="77"/>
      <c r="B825" s="68"/>
      <c r="C825" s="78"/>
      <c r="D825" s="78"/>
      <c r="E825" s="79"/>
      <c r="F825" s="68"/>
      <c r="G825" s="68"/>
      <c r="H825" s="68"/>
      <c r="I825" s="68"/>
      <c r="J825" s="68"/>
      <c r="K825" s="68"/>
      <c r="L825" s="68"/>
      <c r="M825" s="68"/>
      <c r="N825" s="68"/>
      <c r="O825" s="68"/>
      <c r="P825" s="68"/>
      <c r="Q825" s="68"/>
      <c r="R825" s="68"/>
      <c r="S825" s="68"/>
      <c r="T825" s="68"/>
      <c r="U825" s="68"/>
      <c r="V825" s="68"/>
      <c r="W825" s="68"/>
      <c r="X825" s="68"/>
      <c r="Y825" s="68"/>
      <c r="Z825" s="68"/>
    </row>
    <row r="826" ht="15.75" customHeight="1" spans="1:26">
      <c r="A826" s="77"/>
      <c r="B826" s="68"/>
      <c r="C826" s="78"/>
      <c r="D826" s="78"/>
      <c r="E826" s="79"/>
      <c r="F826" s="68"/>
      <c r="G826" s="68"/>
      <c r="H826" s="68"/>
      <c r="I826" s="68"/>
      <c r="J826" s="68"/>
      <c r="K826" s="68"/>
      <c r="L826" s="68"/>
      <c r="M826" s="68"/>
      <c r="N826" s="68"/>
      <c r="O826" s="68"/>
      <c r="P826" s="68"/>
      <c r="Q826" s="68"/>
      <c r="R826" s="68"/>
      <c r="S826" s="68"/>
      <c r="T826" s="68"/>
      <c r="U826" s="68"/>
      <c r="V826" s="68"/>
      <c r="W826" s="68"/>
      <c r="X826" s="68"/>
      <c r="Y826" s="68"/>
      <c r="Z826" s="68"/>
    </row>
    <row r="827" ht="15.75" customHeight="1" spans="1:26">
      <c r="A827" s="77"/>
      <c r="B827" s="68"/>
      <c r="C827" s="78"/>
      <c r="D827" s="78"/>
      <c r="E827" s="79"/>
      <c r="F827" s="68"/>
      <c r="G827" s="68"/>
      <c r="H827" s="68"/>
      <c r="I827" s="68"/>
      <c r="J827" s="68"/>
      <c r="K827" s="68"/>
      <c r="L827" s="68"/>
      <c r="M827" s="68"/>
      <c r="N827" s="68"/>
      <c r="O827" s="68"/>
      <c r="P827" s="68"/>
      <c r="Q827" s="68"/>
      <c r="R827" s="68"/>
      <c r="S827" s="68"/>
      <c r="T827" s="68"/>
      <c r="U827" s="68"/>
      <c r="V827" s="68"/>
      <c r="W827" s="68"/>
      <c r="X827" s="68"/>
      <c r="Y827" s="68"/>
      <c r="Z827" s="68"/>
    </row>
    <row r="828" ht="15.75" customHeight="1" spans="1:26">
      <c r="A828" s="77"/>
      <c r="B828" s="68"/>
      <c r="C828" s="78"/>
      <c r="D828" s="78"/>
      <c r="E828" s="79"/>
      <c r="F828" s="68"/>
      <c r="G828" s="68"/>
      <c r="H828" s="68"/>
      <c r="I828" s="68"/>
      <c r="J828" s="68"/>
      <c r="K828" s="68"/>
      <c r="L828" s="68"/>
      <c r="M828" s="68"/>
      <c r="N828" s="68"/>
      <c r="O828" s="68"/>
      <c r="P828" s="68"/>
      <c r="Q828" s="68"/>
      <c r="R828" s="68"/>
      <c r="S828" s="68"/>
      <c r="T828" s="68"/>
      <c r="U828" s="68"/>
      <c r="V828" s="68"/>
      <c r="W828" s="68"/>
      <c r="X828" s="68"/>
      <c r="Y828" s="68"/>
      <c r="Z828" s="68"/>
    </row>
    <row r="829" ht="15.75" customHeight="1" spans="1:26">
      <c r="A829" s="77"/>
      <c r="B829" s="68"/>
      <c r="C829" s="78"/>
      <c r="D829" s="78"/>
      <c r="E829" s="79"/>
      <c r="F829" s="68"/>
      <c r="G829" s="68"/>
      <c r="H829" s="68"/>
      <c r="I829" s="68"/>
      <c r="J829" s="68"/>
      <c r="K829" s="68"/>
      <c r="L829" s="68"/>
      <c r="M829" s="68"/>
      <c r="N829" s="68"/>
      <c r="O829" s="68"/>
      <c r="P829" s="68"/>
      <c r="Q829" s="68"/>
      <c r="R829" s="68"/>
      <c r="S829" s="68"/>
      <c r="T829" s="68"/>
      <c r="U829" s="68"/>
      <c r="V829" s="68"/>
      <c r="W829" s="68"/>
      <c r="X829" s="68"/>
      <c r="Y829" s="68"/>
      <c r="Z829" s="68"/>
    </row>
    <row r="830" ht="15.75" customHeight="1" spans="1:26">
      <c r="A830" s="77"/>
      <c r="B830" s="68"/>
      <c r="C830" s="78"/>
      <c r="D830" s="78"/>
      <c r="E830" s="79"/>
      <c r="F830" s="68"/>
      <c r="G830" s="68"/>
      <c r="H830" s="68"/>
      <c r="I830" s="68"/>
      <c r="J830" s="68"/>
      <c r="K830" s="68"/>
      <c r="L830" s="68"/>
      <c r="M830" s="68"/>
      <c r="N830" s="68"/>
      <c r="O830" s="68"/>
      <c r="P830" s="68"/>
      <c r="Q830" s="68"/>
      <c r="R830" s="68"/>
      <c r="S830" s="68"/>
      <c r="T830" s="68"/>
      <c r="U830" s="68"/>
      <c r="V830" s="68"/>
      <c r="W830" s="68"/>
      <c r="X830" s="68"/>
      <c r="Y830" s="68"/>
      <c r="Z830" s="68"/>
    </row>
    <row r="831" ht="15.75" customHeight="1" spans="1:26">
      <c r="A831" s="77"/>
      <c r="B831" s="68"/>
      <c r="C831" s="78"/>
      <c r="D831" s="78"/>
      <c r="E831" s="79"/>
      <c r="F831" s="68"/>
      <c r="G831" s="68"/>
      <c r="H831" s="68"/>
      <c r="I831" s="68"/>
      <c r="J831" s="68"/>
      <c r="K831" s="68"/>
      <c r="L831" s="68"/>
      <c r="M831" s="68"/>
      <c r="N831" s="68"/>
      <c r="O831" s="68"/>
      <c r="P831" s="68"/>
      <c r="Q831" s="68"/>
      <c r="R831" s="68"/>
      <c r="S831" s="68"/>
      <c r="T831" s="68"/>
      <c r="U831" s="68"/>
      <c r="V831" s="68"/>
      <c r="W831" s="68"/>
      <c r="X831" s="68"/>
      <c r="Y831" s="68"/>
      <c r="Z831" s="68"/>
    </row>
    <row r="832" ht="15.75" customHeight="1" spans="1:26">
      <c r="A832" s="77"/>
      <c r="B832" s="68"/>
      <c r="C832" s="78"/>
      <c r="D832" s="78"/>
      <c r="E832" s="79"/>
      <c r="F832" s="68"/>
      <c r="G832" s="68"/>
      <c r="H832" s="68"/>
      <c r="I832" s="68"/>
      <c r="J832" s="68"/>
      <c r="K832" s="68"/>
      <c r="L832" s="68"/>
      <c r="M832" s="68"/>
      <c r="N832" s="68"/>
      <c r="O832" s="68"/>
      <c r="P832" s="68"/>
      <c r="Q832" s="68"/>
      <c r="R832" s="68"/>
      <c r="S832" s="68"/>
      <c r="T832" s="68"/>
      <c r="U832" s="68"/>
      <c r="V832" s="68"/>
      <c r="W832" s="68"/>
      <c r="X832" s="68"/>
      <c r="Y832" s="68"/>
      <c r="Z832" s="68"/>
    </row>
    <row r="833" ht="15.75" customHeight="1" spans="1:26">
      <c r="A833" s="77"/>
      <c r="B833" s="68"/>
      <c r="C833" s="78"/>
      <c r="D833" s="78"/>
      <c r="E833" s="79"/>
      <c r="F833" s="68"/>
      <c r="G833" s="68"/>
      <c r="H833" s="68"/>
      <c r="I833" s="68"/>
      <c r="J833" s="68"/>
      <c r="K833" s="68"/>
      <c r="L833" s="68"/>
      <c r="M833" s="68"/>
      <c r="N833" s="68"/>
      <c r="O833" s="68"/>
      <c r="P833" s="68"/>
      <c r="Q833" s="68"/>
      <c r="R833" s="68"/>
      <c r="S833" s="68"/>
      <c r="T833" s="68"/>
      <c r="U833" s="68"/>
      <c r="V833" s="68"/>
      <c r="W833" s="68"/>
      <c r="X833" s="68"/>
      <c r="Y833" s="68"/>
      <c r="Z833" s="68"/>
    </row>
    <row r="834" ht="15.75" customHeight="1" spans="1:26">
      <c r="A834" s="77"/>
      <c r="B834" s="68"/>
      <c r="C834" s="78"/>
      <c r="D834" s="78"/>
      <c r="E834" s="79"/>
      <c r="F834" s="68"/>
      <c r="G834" s="68"/>
      <c r="H834" s="68"/>
      <c r="I834" s="68"/>
      <c r="J834" s="68"/>
      <c r="K834" s="68"/>
      <c r="L834" s="68"/>
      <c r="M834" s="68"/>
      <c r="N834" s="68"/>
      <c r="O834" s="68"/>
      <c r="P834" s="68"/>
      <c r="Q834" s="68"/>
      <c r="R834" s="68"/>
      <c r="S834" s="68"/>
      <c r="T834" s="68"/>
      <c r="U834" s="68"/>
      <c r="V834" s="68"/>
      <c r="W834" s="68"/>
      <c r="X834" s="68"/>
      <c r="Y834" s="68"/>
      <c r="Z834" s="68"/>
    </row>
    <row r="835" ht="15.75" customHeight="1" spans="1:26">
      <c r="A835" s="77"/>
      <c r="B835" s="68"/>
      <c r="C835" s="78"/>
      <c r="D835" s="78"/>
      <c r="E835" s="79"/>
      <c r="F835" s="68"/>
      <c r="G835" s="68"/>
      <c r="H835" s="68"/>
      <c r="I835" s="68"/>
      <c r="J835" s="68"/>
      <c r="K835" s="68"/>
      <c r="L835" s="68"/>
      <c r="M835" s="68"/>
      <c r="N835" s="68"/>
      <c r="O835" s="68"/>
      <c r="P835" s="68"/>
      <c r="Q835" s="68"/>
      <c r="R835" s="68"/>
      <c r="S835" s="68"/>
      <c r="T835" s="68"/>
      <c r="U835" s="68"/>
      <c r="V835" s="68"/>
      <c r="W835" s="68"/>
      <c r="X835" s="68"/>
      <c r="Y835" s="68"/>
      <c r="Z835" s="68"/>
    </row>
    <row r="836" ht="15.75" customHeight="1" spans="1:26">
      <c r="A836" s="77"/>
      <c r="B836" s="68"/>
      <c r="C836" s="78"/>
      <c r="D836" s="78"/>
      <c r="E836" s="79"/>
      <c r="F836" s="68"/>
      <c r="G836" s="68"/>
      <c r="H836" s="68"/>
      <c r="I836" s="68"/>
      <c r="J836" s="68"/>
      <c r="K836" s="68"/>
      <c r="L836" s="68"/>
      <c r="M836" s="68"/>
      <c r="N836" s="68"/>
      <c r="O836" s="68"/>
      <c r="P836" s="68"/>
      <c r="Q836" s="68"/>
      <c r="R836" s="68"/>
      <c r="S836" s="68"/>
      <c r="T836" s="68"/>
      <c r="U836" s="68"/>
      <c r="V836" s="68"/>
      <c r="W836" s="68"/>
      <c r="X836" s="68"/>
      <c r="Y836" s="68"/>
      <c r="Z836" s="68"/>
    </row>
    <row r="837" ht="15.75" customHeight="1" spans="1:26">
      <c r="A837" s="77"/>
      <c r="B837" s="68"/>
      <c r="C837" s="78"/>
      <c r="D837" s="78"/>
      <c r="E837" s="79"/>
      <c r="F837" s="68"/>
      <c r="G837" s="68"/>
      <c r="H837" s="68"/>
      <c r="I837" s="68"/>
      <c r="J837" s="68"/>
      <c r="K837" s="68"/>
      <c r="L837" s="68"/>
      <c r="M837" s="68"/>
      <c r="N837" s="68"/>
      <c r="O837" s="68"/>
      <c r="P837" s="68"/>
      <c r="Q837" s="68"/>
      <c r="R837" s="68"/>
      <c r="S837" s="68"/>
      <c r="T837" s="68"/>
      <c r="U837" s="68"/>
      <c r="V837" s="68"/>
      <c r="W837" s="68"/>
      <c r="X837" s="68"/>
      <c r="Y837" s="68"/>
      <c r="Z837" s="68"/>
    </row>
    <row r="838" ht="15.75" customHeight="1" spans="1:26">
      <c r="A838" s="77"/>
      <c r="B838" s="68"/>
      <c r="C838" s="78"/>
      <c r="D838" s="78"/>
      <c r="E838" s="79"/>
      <c r="F838" s="68"/>
      <c r="G838" s="68"/>
      <c r="H838" s="68"/>
      <c r="I838" s="68"/>
      <c r="J838" s="68"/>
      <c r="K838" s="68"/>
      <c r="L838" s="68"/>
      <c r="M838" s="68"/>
      <c r="N838" s="68"/>
      <c r="O838" s="68"/>
      <c r="P838" s="68"/>
      <c r="Q838" s="68"/>
      <c r="R838" s="68"/>
      <c r="S838" s="68"/>
      <c r="T838" s="68"/>
      <c r="U838" s="68"/>
      <c r="V838" s="68"/>
      <c r="W838" s="68"/>
      <c r="X838" s="68"/>
      <c r="Y838" s="68"/>
      <c r="Z838" s="68"/>
    </row>
    <row r="839" ht="15.75" customHeight="1" spans="1:26">
      <c r="A839" s="77"/>
      <c r="B839" s="68"/>
      <c r="C839" s="78"/>
      <c r="D839" s="78"/>
      <c r="E839" s="79"/>
      <c r="F839" s="68"/>
      <c r="G839" s="68"/>
      <c r="H839" s="68"/>
      <c r="I839" s="68"/>
      <c r="J839" s="68"/>
      <c r="K839" s="68"/>
      <c r="L839" s="68"/>
      <c r="M839" s="68"/>
      <c r="N839" s="68"/>
      <c r="O839" s="68"/>
      <c r="P839" s="68"/>
      <c r="Q839" s="68"/>
      <c r="R839" s="68"/>
      <c r="S839" s="68"/>
      <c r="T839" s="68"/>
      <c r="U839" s="68"/>
      <c r="V839" s="68"/>
      <c r="W839" s="68"/>
      <c r="X839" s="68"/>
      <c r="Y839" s="68"/>
      <c r="Z839" s="68"/>
    </row>
    <row r="840" ht="15.75" customHeight="1" spans="1:26">
      <c r="A840" s="77"/>
      <c r="B840" s="68"/>
      <c r="C840" s="78"/>
      <c r="D840" s="78"/>
      <c r="E840" s="79"/>
      <c r="F840" s="68"/>
      <c r="G840" s="68"/>
      <c r="H840" s="68"/>
      <c r="I840" s="68"/>
      <c r="J840" s="68"/>
      <c r="K840" s="68"/>
      <c r="L840" s="68"/>
      <c r="M840" s="68"/>
      <c r="N840" s="68"/>
      <c r="O840" s="68"/>
      <c r="P840" s="68"/>
      <c r="Q840" s="68"/>
      <c r="R840" s="68"/>
      <c r="S840" s="68"/>
      <c r="T840" s="68"/>
      <c r="U840" s="68"/>
      <c r="V840" s="68"/>
      <c r="W840" s="68"/>
      <c r="X840" s="68"/>
      <c r="Y840" s="68"/>
      <c r="Z840" s="68"/>
    </row>
    <row r="841" ht="15.75" customHeight="1" spans="1:26">
      <c r="A841" s="77"/>
      <c r="B841" s="68"/>
      <c r="C841" s="78"/>
      <c r="D841" s="78"/>
      <c r="E841" s="79"/>
      <c r="F841" s="68"/>
      <c r="G841" s="68"/>
      <c r="H841" s="68"/>
      <c r="I841" s="68"/>
      <c r="J841" s="68"/>
      <c r="K841" s="68"/>
      <c r="L841" s="68"/>
      <c r="M841" s="68"/>
      <c r="N841" s="68"/>
      <c r="O841" s="68"/>
      <c r="P841" s="68"/>
      <c r="Q841" s="68"/>
      <c r="R841" s="68"/>
      <c r="S841" s="68"/>
      <c r="T841" s="68"/>
      <c r="U841" s="68"/>
      <c r="V841" s="68"/>
      <c r="W841" s="68"/>
      <c r="X841" s="68"/>
      <c r="Y841" s="68"/>
      <c r="Z841" s="68"/>
    </row>
    <row r="842" ht="15.75" customHeight="1" spans="1:26">
      <c r="A842" s="77"/>
      <c r="B842" s="68"/>
      <c r="C842" s="78"/>
      <c r="D842" s="78"/>
      <c r="E842" s="79"/>
      <c r="F842" s="68"/>
      <c r="G842" s="68"/>
      <c r="H842" s="68"/>
      <c r="I842" s="68"/>
      <c r="J842" s="68"/>
      <c r="K842" s="68"/>
      <c r="L842" s="68"/>
      <c r="M842" s="68"/>
      <c r="N842" s="68"/>
      <c r="O842" s="68"/>
      <c r="P842" s="68"/>
      <c r="Q842" s="68"/>
      <c r="R842" s="68"/>
      <c r="S842" s="68"/>
      <c r="T842" s="68"/>
      <c r="U842" s="68"/>
      <c r="V842" s="68"/>
      <c r="W842" s="68"/>
      <c r="X842" s="68"/>
      <c r="Y842" s="68"/>
      <c r="Z842" s="68"/>
    </row>
    <row r="843" ht="15.75" customHeight="1" spans="1:26">
      <c r="A843" s="77"/>
      <c r="B843" s="68"/>
      <c r="C843" s="78"/>
      <c r="D843" s="78"/>
      <c r="E843" s="79"/>
      <c r="F843" s="68"/>
      <c r="G843" s="68"/>
      <c r="H843" s="68"/>
      <c r="I843" s="68"/>
      <c r="J843" s="68"/>
      <c r="K843" s="68"/>
      <c r="L843" s="68"/>
      <c r="M843" s="68"/>
      <c r="N843" s="68"/>
      <c r="O843" s="68"/>
      <c r="P843" s="68"/>
      <c r="Q843" s="68"/>
      <c r="R843" s="68"/>
      <c r="S843" s="68"/>
      <c r="T843" s="68"/>
      <c r="U843" s="68"/>
      <c r="V843" s="68"/>
      <c r="W843" s="68"/>
      <c r="X843" s="68"/>
      <c r="Y843" s="68"/>
      <c r="Z843" s="68"/>
    </row>
    <row r="844" ht="15.75" customHeight="1" spans="1:26">
      <c r="A844" s="77"/>
      <c r="B844" s="68"/>
      <c r="C844" s="78"/>
      <c r="D844" s="78"/>
      <c r="E844" s="79"/>
      <c r="F844" s="68"/>
      <c r="G844" s="68"/>
      <c r="H844" s="68"/>
      <c r="I844" s="68"/>
      <c r="J844" s="68"/>
      <c r="K844" s="68"/>
      <c r="L844" s="68"/>
      <c r="M844" s="68"/>
      <c r="N844" s="68"/>
      <c r="O844" s="68"/>
      <c r="P844" s="68"/>
      <c r="Q844" s="68"/>
      <c r="R844" s="68"/>
      <c r="S844" s="68"/>
      <c r="T844" s="68"/>
      <c r="U844" s="68"/>
      <c r="V844" s="68"/>
      <c r="W844" s="68"/>
      <c r="X844" s="68"/>
      <c r="Y844" s="68"/>
      <c r="Z844" s="68"/>
    </row>
    <row r="845" ht="15.75" customHeight="1" spans="1:26">
      <c r="A845" s="77"/>
      <c r="B845" s="68"/>
      <c r="C845" s="78"/>
      <c r="D845" s="78"/>
      <c r="E845" s="79"/>
      <c r="F845" s="68"/>
      <c r="G845" s="68"/>
      <c r="H845" s="68"/>
      <c r="I845" s="68"/>
      <c r="J845" s="68"/>
      <c r="K845" s="68"/>
      <c r="L845" s="68"/>
      <c r="M845" s="68"/>
      <c r="N845" s="68"/>
      <c r="O845" s="68"/>
      <c r="P845" s="68"/>
      <c r="Q845" s="68"/>
      <c r="R845" s="68"/>
      <c r="S845" s="68"/>
      <c r="T845" s="68"/>
      <c r="U845" s="68"/>
      <c r="V845" s="68"/>
      <c r="W845" s="68"/>
      <c r="X845" s="68"/>
      <c r="Y845" s="68"/>
      <c r="Z845" s="68"/>
    </row>
    <row r="846" ht="15.75" customHeight="1" spans="1:26">
      <c r="A846" s="77"/>
      <c r="B846" s="68"/>
      <c r="C846" s="78"/>
      <c r="D846" s="78"/>
      <c r="E846" s="79"/>
      <c r="F846" s="68"/>
      <c r="G846" s="68"/>
      <c r="H846" s="68"/>
      <c r="I846" s="68"/>
      <c r="J846" s="68"/>
      <c r="K846" s="68"/>
      <c r="L846" s="68"/>
      <c r="M846" s="68"/>
      <c r="N846" s="68"/>
      <c r="O846" s="68"/>
      <c r="P846" s="68"/>
      <c r="Q846" s="68"/>
      <c r="R846" s="68"/>
      <c r="S846" s="68"/>
      <c r="T846" s="68"/>
      <c r="U846" s="68"/>
      <c r="V846" s="68"/>
      <c r="W846" s="68"/>
      <c r="X846" s="68"/>
      <c r="Y846" s="68"/>
      <c r="Z846" s="68"/>
    </row>
    <row r="847" ht="15.75" customHeight="1" spans="1:26">
      <c r="A847" s="77"/>
      <c r="B847" s="68"/>
      <c r="C847" s="78"/>
      <c r="D847" s="78"/>
      <c r="E847" s="79"/>
      <c r="F847" s="68"/>
      <c r="G847" s="68"/>
      <c r="H847" s="68"/>
      <c r="I847" s="68"/>
      <c r="J847" s="68"/>
      <c r="K847" s="68"/>
      <c r="L847" s="68"/>
      <c r="M847" s="68"/>
      <c r="N847" s="68"/>
      <c r="O847" s="68"/>
      <c r="P847" s="68"/>
      <c r="Q847" s="68"/>
      <c r="R847" s="68"/>
      <c r="S847" s="68"/>
      <c r="T847" s="68"/>
      <c r="U847" s="68"/>
      <c r="V847" s="68"/>
      <c r="W847" s="68"/>
      <c r="X847" s="68"/>
      <c r="Y847" s="68"/>
      <c r="Z847" s="68"/>
    </row>
    <row r="848" ht="15.75" customHeight="1" spans="1:26">
      <c r="A848" s="77"/>
      <c r="B848" s="68"/>
      <c r="C848" s="78"/>
      <c r="D848" s="78"/>
      <c r="E848" s="79"/>
      <c r="F848" s="68"/>
      <c r="G848" s="68"/>
      <c r="H848" s="68"/>
      <c r="I848" s="68"/>
      <c r="J848" s="68"/>
      <c r="K848" s="68"/>
      <c r="L848" s="68"/>
      <c r="M848" s="68"/>
      <c r="N848" s="68"/>
      <c r="O848" s="68"/>
      <c r="P848" s="68"/>
      <c r="Q848" s="68"/>
      <c r="R848" s="68"/>
      <c r="S848" s="68"/>
      <c r="T848" s="68"/>
      <c r="U848" s="68"/>
      <c r="V848" s="68"/>
      <c r="W848" s="68"/>
      <c r="X848" s="68"/>
      <c r="Y848" s="68"/>
      <c r="Z848" s="68"/>
    </row>
    <row r="849" ht="15.75" customHeight="1" spans="1:26">
      <c r="A849" s="77"/>
      <c r="B849" s="68"/>
      <c r="C849" s="78"/>
      <c r="D849" s="78"/>
      <c r="E849" s="79"/>
      <c r="F849" s="68"/>
      <c r="G849" s="68"/>
      <c r="H849" s="68"/>
      <c r="I849" s="68"/>
      <c r="J849" s="68"/>
      <c r="K849" s="68"/>
      <c r="L849" s="68"/>
      <c r="M849" s="68"/>
      <c r="N849" s="68"/>
      <c r="O849" s="68"/>
      <c r="P849" s="68"/>
      <c r="Q849" s="68"/>
      <c r="R849" s="68"/>
      <c r="S849" s="68"/>
      <c r="T849" s="68"/>
      <c r="U849" s="68"/>
      <c r="V849" s="68"/>
      <c r="W849" s="68"/>
      <c r="X849" s="68"/>
      <c r="Y849" s="68"/>
      <c r="Z849" s="68"/>
    </row>
    <row r="850" ht="15.75" customHeight="1" spans="1:26">
      <c r="A850" s="77"/>
      <c r="B850" s="68"/>
      <c r="C850" s="78"/>
      <c r="D850" s="78"/>
      <c r="E850" s="79"/>
      <c r="F850" s="68"/>
      <c r="G850" s="68"/>
      <c r="H850" s="68"/>
      <c r="I850" s="68"/>
      <c r="J850" s="68"/>
      <c r="K850" s="68"/>
      <c r="L850" s="68"/>
      <c r="M850" s="68"/>
      <c r="N850" s="68"/>
      <c r="O850" s="68"/>
      <c r="P850" s="68"/>
      <c r="Q850" s="68"/>
      <c r="R850" s="68"/>
      <c r="S850" s="68"/>
      <c r="T850" s="68"/>
      <c r="U850" s="68"/>
      <c r="V850" s="68"/>
      <c r="W850" s="68"/>
      <c r="X850" s="68"/>
      <c r="Y850" s="68"/>
      <c r="Z850" s="68"/>
    </row>
    <row r="851" ht="15.75" customHeight="1" spans="1:26">
      <c r="A851" s="77"/>
      <c r="B851" s="68"/>
      <c r="C851" s="78"/>
      <c r="D851" s="78"/>
      <c r="E851" s="79"/>
      <c r="F851" s="68"/>
      <c r="G851" s="68"/>
      <c r="H851" s="68"/>
      <c r="I851" s="68"/>
      <c r="J851" s="68"/>
      <c r="K851" s="68"/>
      <c r="L851" s="68"/>
      <c r="M851" s="68"/>
      <c r="N851" s="68"/>
      <c r="O851" s="68"/>
      <c r="P851" s="68"/>
      <c r="Q851" s="68"/>
      <c r="R851" s="68"/>
      <c r="S851" s="68"/>
      <c r="T851" s="68"/>
      <c r="U851" s="68"/>
      <c r="V851" s="68"/>
      <c r="W851" s="68"/>
      <c r="X851" s="68"/>
      <c r="Y851" s="68"/>
      <c r="Z851" s="68"/>
    </row>
    <row r="852" ht="15.75" customHeight="1" spans="1:26">
      <c r="A852" s="77"/>
      <c r="B852" s="68"/>
      <c r="C852" s="78"/>
      <c r="D852" s="78"/>
      <c r="E852" s="79"/>
      <c r="F852" s="68"/>
      <c r="G852" s="68"/>
      <c r="H852" s="68"/>
      <c r="I852" s="68"/>
      <c r="J852" s="68"/>
      <c r="K852" s="68"/>
      <c r="L852" s="68"/>
      <c r="M852" s="68"/>
      <c r="N852" s="68"/>
      <c r="O852" s="68"/>
      <c r="P852" s="68"/>
      <c r="Q852" s="68"/>
      <c r="R852" s="68"/>
      <c r="S852" s="68"/>
      <c r="T852" s="68"/>
      <c r="U852" s="68"/>
      <c r="V852" s="68"/>
      <c r="W852" s="68"/>
      <c r="X852" s="68"/>
      <c r="Y852" s="68"/>
      <c r="Z852" s="68"/>
    </row>
    <row r="853" ht="15.75" customHeight="1" spans="1:26">
      <c r="A853" s="77"/>
      <c r="B853" s="68"/>
      <c r="C853" s="78"/>
      <c r="D853" s="78"/>
      <c r="E853" s="79"/>
      <c r="F853" s="68"/>
      <c r="G853" s="68"/>
      <c r="H853" s="68"/>
      <c r="I853" s="68"/>
      <c r="J853" s="68"/>
      <c r="K853" s="68"/>
      <c r="L853" s="68"/>
      <c r="M853" s="68"/>
      <c r="N853" s="68"/>
      <c r="O853" s="68"/>
      <c r="P853" s="68"/>
      <c r="Q853" s="68"/>
      <c r="R853" s="68"/>
      <c r="S853" s="68"/>
      <c r="T853" s="68"/>
      <c r="U853" s="68"/>
      <c r="V853" s="68"/>
      <c r="W853" s="68"/>
      <c r="X853" s="68"/>
      <c r="Y853" s="68"/>
      <c r="Z853" s="68"/>
    </row>
    <row r="854" ht="15.75" customHeight="1" spans="1:26">
      <c r="A854" s="77"/>
      <c r="B854" s="68"/>
      <c r="C854" s="78"/>
      <c r="D854" s="78"/>
      <c r="E854" s="79"/>
      <c r="F854" s="68"/>
      <c r="G854" s="68"/>
      <c r="H854" s="68"/>
      <c r="I854" s="68"/>
      <c r="J854" s="68"/>
      <c r="K854" s="68"/>
      <c r="L854" s="68"/>
      <c r="M854" s="68"/>
      <c r="N854" s="68"/>
      <c r="O854" s="68"/>
      <c r="P854" s="68"/>
      <c r="Q854" s="68"/>
      <c r="R854" s="68"/>
      <c r="S854" s="68"/>
      <c r="T854" s="68"/>
      <c r="U854" s="68"/>
      <c r="V854" s="68"/>
      <c r="W854" s="68"/>
      <c r="X854" s="68"/>
      <c r="Y854" s="68"/>
      <c r="Z854" s="68"/>
    </row>
    <row r="855" ht="15.75" customHeight="1" spans="1:26">
      <c r="A855" s="77"/>
      <c r="B855" s="68"/>
      <c r="C855" s="78"/>
      <c r="D855" s="78"/>
      <c r="E855" s="79"/>
      <c r="F855" s="68"/>
      <c r="G855" s="68"/>
      <c r="H855" s="68"/>
      <c r="I855" s="68"/>
      <c r="J855" s="68"/>
      <c r="K855" s="68"/>
      <c r="L855" s="68"/>
      <c r="M855" s="68"/>
      <c r="N855" s="68"/>
      <c r="O855" s="68"/>
      <c r="P855" s="68"/>
      <c r="Q855" s="68"/>
      <c r="R855" s="68"/>
      <c r="S855" s="68"/>
      <c r="T855" s="68"/>
      <c r="U855" s="68"/>
      <c r="V855" s="68"/>
      <c r="W855" s="68"/>
      <c r="X855" s="68"/>
      <c r="Y855" s="68"/>
      <c r="Z855" s="68"/>
    </row>
    <row r="856" ht="15.75" customHeight="1" spans="1:26">
      <c r="A856" s="77"/>
      <c r="B856" s="68"/>
      <c r="C856" s="78"/>
      <c r="D856" s="78"/>
      <c r="E856" s="79"/>
      <c r="F856" s="68"/>
      <c r="G856" s="68"/>
      <c r="H856" s="68"/>
      <c r="I856" s="68"/>
      <c r="J856" s="68"/>
      <c r="K856" s="68"/>
      <c r="L856" s="68"/>
      <c r="M856" s="68"/>
      <c r="N856" s="68"/>
      <c r="O856" s="68"/>
      <c r="P856" s="68"/>
      <c r="Q856" s="68"/>
      <c r="R856" s="68"/>
      <c r="S856" s="68"/>
      <c r="T856" s="68"/>
      <c r="U856" s="68"/>
      <c r="V856" s="68"/>
      <c r="W856" s="68"/>
      <c r="X856" s="68"/>
      <c r="Y856" s="68"/>
      <c r="Z856" s="68"/>
    </row>
    <row r="857" ht="15.75" customHeight="1" spans="1:26">
      <c r="A857" s="77"/>
      <c r="B857" s="68"/>
      <c r="C857" s="78"/>
      <c r="D857" s="78"/>
      <c r="E857" s="79"/>
      <c r="F857" s="68"/>
      <c r="G857" s="68"/>
      <c r="H857" s="68"/>
      <c r="I857" s="68"/>
      <c r="J857" s="68"/>
      <c r="K857" s="68"/>
      <c r="L857" s="68"/>
      <c r="M857" s="68"/>
      <c r="N857" s="68"/>
      <c r="O857" s="68"/>
      <c r="P857" s="68"/>
      <c r="Q857" s="68"/>
      <c r="R857" s="68"/>
      <c r="S857" s="68"/>
      <c r="T857" s="68"/>
      <c r="U857" s="68"/>
      <c r="V857" s="68"/>
      <c r="W857" s="68"/>
      <c r="X857" s="68"/>
      <c r="Y857" s="68"/>
      <c r="Z857" s="68"/>
    </row>
    <row r="858" ht="15.75" customHeight="1" spans="1:26">
      <c r="A858" s="77"/>
      <c r="B858" s="68"/>
      <c r="C858" s="78"/>
      <c r="D858" s="78"/>
      <c r="E858" s="79"/>
      <c r="F858" s="68"/>
      <c r="G858" s="68"/>
      <c r="H858" s="68"/>
      <c r="I858" s="68"/>
      <c r="J858" s="68"/>
      <c r="K858" s="68"/>
      <c r="L858" s="68"/>
      <c r="M858" s="68"/>
      <c r="N858" s="68"/>
      <c r="O858" s="68"/>
      <c r="P858" s="68"/>
      <c r="Q858" s="68"/>
      <c r="R858" s="68"/>
      <c r="S858" s="68"/>
      <c r="T858" s="68"/>
      <c r="U858" s="68"/>
      <c r="V858" s="68"/>
      <c r="W858" s="68"/>
      <c r="X858" s="68"/>
      <c r="Y858" s="68"/>
      <c r="Z858" s="68"/>
    </row>
    <row r="859" ht="15.75" customHeight="1" spans="1:26">
      <c r="A859" s="77"/>
      <c r="B859" s="68"/>
      <c r="C859" s="78"/>
      <c r="D859" s="78"/>
      <c r="E859" s="79"/>
      <c r="F859" s="68"/>
      <c r="G859" s="68"/>
      <c r="H859" s="68"/>
      <c r="I859" s="68"/>
      <c r="J859" s="68"/>
      <c r="K859" s="68"/>
      <c r="L859" s="68"/>
      <c r="M859" s="68"/>
      <c r="N859" s="68"/>
      <c r="O859" s="68"/>
      <c r="P859" s="68"/>
      <c r="Q859" s="68"/>
      <c r="R859" s="68"/>
      <c r="S859" s="68"/>
      <c r="T859" s="68"/>
      <c r="U859" s="68"/>
      <c r="V859" s="68"/>
      <c r="W859" s="68"/>
      <c r="X859" s="68"/>
      <c r="Y859" s="68"/>
      <c r="Z859" s="68"/>
    </row>
    <row r="860" ht="15.75" customHeight="1" spans="1:26">
      <c r="A860" s="77"/>
      <c r="B860" s="68"/>
      <c r="C860" s="78"/>
      <c r="D860" s="78"/>
      <c r="E860" s="79"/>
      <c r="F860" s="68"/>
      <c r="G860" s="68"/>
      <c r="H860" s="68"/>
      <c r="I860" s="68"/>
      <c r="J860" s="68"/>
      <c r="K860" s="68"/>
      <c r="L860" s="68"/>
      <c r="M860" s="68"/>
      <c r="N860" s="68"/>
      <c r="O860" s="68"/>
      <c r="P860" s="68"/>
      <c r="Q860" s="68"/>
      <c r="R860" s="68"/>
      <c r="S860" s="68"/>
      <c r="T860" s="68"/>
      <c r="U860" s="68"/>
      <c r="V860" s="68"/>
      <c r="W860" s="68"/>
      <c r="X860" s="68"/>
      <c r="Y860" s="68"/>
      <c r="Z860" s="68"/>
    </row>
    <row r="861" ht="15.75" customHeight="1" spans="1:26">
      <c r="A861" s="77"/>
      <c r="B861" s="68"/>
      <c r="C861" s="78"/>
      <c r="D861" s="78"/>
      <c r="E861" s="79"/>
      <c r="F861" s="68"/>
      <c r="G861" s="68"/>
      <c r="H861" s="68"/>
      <c r="I861" s="68"/>
      <c r="J861" s="68"/>
      <c r="K861" s="68"/>
      <c r="L861" s="68"/>
      <c r="M861" s="68"/>
      <c r="N861" s="68"/>
      <c r="O861" s="68"/>
      <c r="P861" s="68"/>
      <c r="Q861" s="68"/>
      <c r="R861" s="68"/>
      <c r="S861" s="68"/>
      <c r="T861" s="68"/>
      <c r="U861" s="68"/>
      <c r="V861" s="68"/>
      <c r="W861" s="68"/>
      <c r="X861" s="68"/>
      <c r="Y861" s="68"/>
      <c r="Z861" s="68"/>
    </row>
    <row r="862" ht="15.75" customHeight="1" spans="1:26">
      <c r="A862" s="77"/>
      <c r="B862" s="68"/>
      <c r="C862" s="78"/>
      <c r="D862" s="78"/>
      <c r="E862" s="79"/>
      <c r="F862" s="68"/>
      <c r="G862" s="68"/>
      <c r="H862" s="68"/>
      <c r="I862" s="68"/>
      <c r="J862" s="68"/>
      <c r="K862" s="68"/>
      <c r="L862" s="68"/>
      <c r="M862" s="68"/>
      <c r="N862" s="68"/>
      <c r="O862" s="68"/>
      <c r="P862" s="68"/>
      <c r="Q862" s="68"/>
      <c r="R862" s="68"/>
      <c r="S862" s="68"/>
      <c r="T862" s="68"/>
      <c r="U862" s="68"/>
      <c r="V862" s="68"/>
      <c r="W862" s="68"/>
      <c r="X862" s="68"/>
      <c r="Y862" s="68"/>
      <c r="Z862" s="68"/>
    </row>
    <row r="863" ht="15.75" customHeight="1" spans="1:26">
      <c r="A863" s="77"/>
      <c r="B863" s="68"/>
      <c r="C863" s="78"/>
      <c r="D863" s="78"/>
      <c r="E863" s="79"/>
      <c r="F863" s="68"/>
      <c r="G863" s="68"/>
      <c r="H863" s="68"/>
      <c r="I863" s="68"/>
      <c r="J863" s="68"/>
      <c r="K863" s="68"/>
      <c r="L863" s="68"/>
      <c r="M863" s="68"/>
      <c r="N863" s="68"/>
      <c r="O863" s="68"/>
      <c r="P863" s="68"/>
      <c r="Q863" s="68"/>
      <c r="R863" s="68"/>
      <c r="S863" s="68"/>
      <c r="T863" s="68"/>
      <c r="U863" s="68"/>
      <c r="V863" s="68"/>
      <c r="W863" s="68"/>
      <c r="X863" s="68"/>
      <c r="Y863" s="68"/>
      <c r="Z863" s="68"/>
    </row>
    <row r="864" ht="15.75" customHeight="1" spans="1:26">
      <c r="A864" s="77"/>
      <c r="B864" s="68"/>
      <c r="C864" s="78"/>
      <c r="D864" s="78"/>
      <c r="E864" s="79"/>
      <c r="F864" s="68"/>
      <c r="G864" s="68"/>
      <c r="H864" s="68"/>
      <c r="I864" s="68"/>
      <c r="J864" s="68"/>
      <c r="K864" s="68"/>
      <c r="L864" s="68"/>
      <c r="M864" s="68"/>
      <c r="N864" s="68"/>
      <c r="O864" s="68"/>
      <c r="P864" s="68"/>
      <c r="Q864" s="68"/>
      <c r="R864" s="68"/>
      <c r="S864" s="68"/>
      <c r="T864" s="68"/>
      <c r="U864" s="68"/>
      <c r="V864" s="68"/>
      <c r="W864" s="68"/>
      <c r="X864" s="68"/>
      <c r="Y864" s="68"/>
      <c r="Z864" s="68"/>
    </row>
    <row r="865" ht="15.75" customHeight="1" spans="1:26">
      <c r="A865" s="77"/>
      <c r="B865" s="68"/>
      <c r="C865" s="78"/>
      <c r="D865" s="78"/>
      <c r="E865" s="79"/>
      <c r="F865" s="68"/>
      <c r="G865" s="68"/>
      <c r="H865" s="68"/>
      <c r="I865" s="68"/>
      <c r="J865" s="68"/>
      <c r="K865" s="68"/>
      <c r="L865" s="68"/>
      <c r="M865" s="68"/>
      <c r="N865" s="68"/>
      <c r="O865" s="68"/>
      <c r="P865" s="68"/>
      <c r="Q865" s="68"/>
      <c r="R865" s="68"/>
      <c r="S865" s="68"/>
      <c r="T865" s="68"/>
      <c r="U865" s="68"/>
      <c r="V865" s="68"/>
      <c r="W865" s="68"/>
      <c r="X865" s="68"/>
      <c r="Y865" s="68"/>
      <c r="Z865" s="68"/>
    </row>
    <row r="866" ht="15.75" customHeight="1" spans="1:26">
      <c r="A866" s="77"/>
      <c r="B866" s="68"/>
      <c r="C866" s="78"/>
      <c r="D866" s="78"/>
      <c r="E866" s="79"/>
      <c r="F866" s="68"/>
      <c r="G866" s="68"/>
      <c r="H866" s="68"/>
      <c r="I866" s="68"/>
      <c r="J866" s="68"/>
      <c r="K866" s="68"/>
      <c r="L866" s="68"/>
      <c r="M866" s="68"/>
      <c r="N866" s="68"/>
      <c r="O866" s="68"/>
      <c r="P866" s="68"/>
      <c r="Q866" s="68"/>
      <c r="R866" s="68"/>
      <c r="S866" s="68"/>
      <c r="T866" s="68"/>
      <c r="U866" s="68"/>
      <c r="V866" s="68"/>
      <c r="W866" s="68"/>
      <c r="X866" s="68"/>
      <c r="Y866" s="68"/>
      <c r="Z866" s="68"/>
    </row>
    <row r="867" ht="15.75" customHeight="1" spans="1:26">
      <c r="A867" s="77"/>
      <c r="B867" s="68"/>
      <c r="C867" s="78"/>
      <c r="D867" s="78"/>
      <c r="E867" s="79"/>
      <c r="F867" s="68"/>
      <c r="G867" s="68"/>
      <c r="H867" s="68"/>
      <c r="I867" s="68"/>
      <c r="J867" s="68"/>
      <c r="K867" s="68"/>
      <c r="L867" s="68"/>
      <c r="M867" s="68"/>
      <c r="N867" s="68"/>
      <c r="O867" s="68"/>
      <c r="P867" s="68"/>
      <c r="Q867" s="68"/>
      <c r="R867" s="68"/>
      <c r="S867" s="68"/>
      <c r="T867" s="68"/>
      <c r="U867" s="68"/>
      <c r="V867" s="68"/>
      <c r="W867" s="68"/>
      <c r="X867" s="68"/>
      <c r="Y867" s="68"/>
      <c r="Z867" s="68"/>
    </row>
    <row r="868" ht="15.75" customHeight="1" spans="1:26">
      <c r="A868" s="77"/>
      <c r="B868" s="68"/>
      <c r="C868" s="78"/>
      <c r="D868" s="78"/>
      <c r="E868" s="79"/>
      <c r="F868" s="68"/>
      <c r="G868" s="68"/>
      <c r="H868" s="68"/>
      <c r="I868" s="68"/>
      <c r="J868" s="68"/>
      <c r="K868" s="68"/>
      <c r="L868" s="68"/>
      <c r="M868" s="68"/>
      <c r="N868" s="68"/>
      <c r="O868" s="68"/>
      <c r="P868" s="68"/>
      <c r="Q868" s="68"/>
      <c r="R868" s="68"/>
      <c r="S868" s="68"/>
      <c r="T868" s="68"/>
      <c r="U868" s="68"/>
      <c r="V868" s="68"/>
      <c r="W868" s="68"/>
      <c r="X868" s="68"/>
      <c r="Y868" s="68"/>
      <c r="Z868" s="68"/>
    </row>
    <row r="869" ht="15.75" customHeight="1" spans="1:26">
      <c r="A869" s="77"/>
      <c r="B869" s="68"/>
      <c r="C869" s="78"/>
      <c r="D869" s="78"/>
      <c r="E869" s="79"/>
      <c r="F869" s="68"/>
      <c r="G869" s="68"/>
      <c r="H869" s="68"/>
      <c r="I869" s="68"/>
      <c r="J869" s="68"/>
      <c r="K869" s="68"/>
      <c r="L869" s="68"/>
      <c r="M869" s="68"/>
      <c r="N869" s="68"/>
      <c r="O869" s="68"/>
      <c r="P869" s="68"/>
      <c r="Q869" s="68"/>
      <c r="R869" s="68"/>
      <c r="S869" s="68"/>
      <c r="T869" s="68"/>
      <c r="U869" s="68"/>
      <c r="V869" s="68"/>
      <c r="W869" s="68"/>
      <c r="X869" s="68"/>
      <c r="Y869" s="68"/>
      <c r="Z869" s="68"/>
    </row>
    <row r="870" ht="15.75" customHeight="1" spans="1:26">
      <c r="A870" s="77"/>
      <c r="B870" s="68"/>
      <c r="C870" s="78"/>
      <c r="D870" s="78"/>
      <c r="E870" s="79"/>
      <c r="F870" s="68"/>
      <c r="G870" s="68"/>
      <c r="H870" s="68"/>
      <c r="I870" s="68"/>
      <c r="J870" s="68"/>
      <c r="K870" s="68"/>
      <c r="L870" s="68"/>
      <c r="M870" s="68"/>
      <c r="N870" s="68"/>
      <c r="O870" s="68"/>
      <c r="P870" s="68"/>
      <c r="Q870" s="68"/>
      <c r="R870" s="68"/>
      <c r="S870" s="68"/>
      <c r="T870" s="68"/>
      <c r="U870" s="68"/>
      <c r="V870" s="68"/>
      <c r="W870" s="68"/>
      <c r="X870" s="68"/>
      <c r="Y870" s="68"/>
      <c r="Z870" s="68"/>
    </row>
    <row r="871" ht="15.75" customHeight="1" spans="1:26">
      <c r="A871" s="77"/>
      <c r="B871" s="68"/>
      <c r="C871" s="78"/>
      <c r="D871" s="78"/>
      <c r="E871" s="79"/>
      <c r="F871" s="68"/>
      <c r="G871" s="68"/>
      <c r="H871" s="68"/>
      <c r="I871" s="68"/>
      <c r="J871" s="68"/>
      <c r="K871" s="68"/>
      <c r="L871" s="68"/>
      <c r="M871" s="68"/>
      <c r="N871" s="68"/>
      <c r="O871" s="68"/>
      <c r="P871" s="68"/>
      <c r="Q871" s="68"/>
      <c r="R871" s="68"/>
      <c r="S871" s="68"/>
      <c r="T871" s="68"/>
      <c r="U871" s="68"/>
      <c r="V871" s="68"/>
      <c r="W871" s="68"/>
      <c r="X871" s="68"/>
      <c r="Y871" s="68"/>
      <c r="Z871" s="68"/>
    </row>
    <row r="872" ht="15.75" customHeight="1" spans="1:26">
      <c r="A872" s="77"/>
      <c r="B872" s="68"/>
      <c r="C872" s="78"/>
      <c r="D872" s="78"/>
      <c r="E872" s="79"/>
      <c r="F872" s="68"/>
      <c r="G872" s="68"/>
      <c r="H872" s="68"/>
      <c r="I872" s="68"/>
      <c r="J872" s="68"/>
      <c r="K872" s="68"/>
      <c r="L872" s="68"/>
      <c r="M872" s="68"/>
      <c r="N872" s="68"/>
      <c r="O872" s="68"/>
      <c r="P872" s="68"/>
      <c r="Q872" s="68"/>
      <c r="R872" s="68"/>
      <c r="S872" s="68"/>
      <c r="T872" s="68"/>
      <c r="U872" s="68"/>
      <c r="V872" s="68"/>
      <c r="W872" s="68"/>
      <c r="X872" s="68"/>
      <c r="Y872" s="68"/>
      <c r="Z872" s="68"/>
    </row>
    <row r="873" ht="15.75" customHeight="1" spans="1:26">
      <c r="A873" s="77"/>
      <c r="B873" s="68"/>
      <c r="C873" s="78"/>
      <c r="D873" s="78"/>
      <c r="E873" s="79"/>
      <c r="F873" s="68"/>
      <c r="G873" s="68"/>
      <c r="H873" s="68"/>
      <c r="I873" s="68"/>
      <c r="J873" s="68"/>
      <c r="K873" s="68"/>
      <c r="L873" s="68"/>
      <c r="M873" s="68"/>
      <c r="N873" s="68"/>
      <c r="O873" s="68"/>
      <c r="P873" s="68"/>
      <c r="Q873" s="68"/>
      <c r="R873" s="68"/>
      <c r="S873" s="68"/>
      <c r="T873" s="68"/>
      <c r="U873" s="68"/>
      <c r="V873" s="68"/>
      <c r="W873" s="68"/>
      <c r="X873" s="68"/>
      <c r="Y873" s="68"/>
      <c r="Z873" s="68"/>
    </row>
    <row r="874" ht="15.75" customHeight="1" spans="1:26">
      <c r="A874" s="77"/>
      <c r="B874" s="68"/>
      <c r="C874" s="78"/>
      <c r="D874" s="78"/>
      <c r="E874" s="79"/>
      <c r="F874" s="68"/>
      <c r="G874" s="68"/>
      <c r="H874" s="68"/>
      <c r="I874" s="68"/>
      <c r="J874" s="68"/>
      <c r="K874" s="68"/>
      <c r="L874" s="68"/>
      <c r="M874" s="68"/>
      <c r="N874" s="68"/>
      <c r="O874" s="68"/>
      <c r="P874" s="68"/>
      <c r="Q874" s="68"/>
      <c r="R874" s="68"/>
      <c r="S874" s="68"/>
      <c r="T874" s="68"/>
      <c r="U874" s="68"/>
      <c r="V874" s="68"/>
      <c r="W874" s="68"/>
      <c r="X874" s="68"/>
      <c r="Y874" s="68"/>
      <c r="Z874" s="68"/>
    </row>
    <row r="875" ht="15.75" customHeight="1" spans="1:26">
      <c r="A875" s="77"/>
      <c r="B875" s="68"/>
      <c r="C875" s="78"/>
      <c r="D875" s="78"/>
      <c r="E875" s="79"/>
      <c r="F875" s="68"/>
      <c r="G875" s="68"/>
      <c r="H875" s="68"/>
      <c r="I875" s="68"/>
      <c r="J875" s="68"/>
      <c r="K875" s="68"/>
      <c r="L875" s="68"/>
      <c r="M875" s="68"/>
      <c r="N875" s="68"/>
      <c r="O875" s="68"/>
      <c r="P875" s="68"/>
      <c r="Q875" s="68"/>
      <c r="R875" s="68"/>
      <c r="S875" s="68"/>
      <c r="T875" s="68"/>
      <c r="U875" s="68"/>
      <c r="V875" s="68"/>
      <c r="W875" s="68"/>
      <c r="X875" s="68"/>
      <c r="Y875" s="68"/>
      <c r="Z875" s="68"/>
    </row>
    <row r="876" ht="15.75" customHeight="1" spans="1:26">
      <c r="A876" s="77"/>
      <c r="B876" s="68"/>
      <c r="C876" s="78"/>
      <c r="D876" s="78"/>
      <c r="E876" s="79"/>
      <c r="F876" s="68"/>
      <c r="G876" s="68"/>
      <c r="H876" s="68"/>
      <c r="I876" s="68"/>
      <c r="J876" s="68"/>
      <c r="K876" s="68"/>
      <c r="L876" s="68"/>
      <c r="M876" s="68"/>
      <c r="N876" s="68"/>
      <c r="O876" s="68"/>
      <c r="P876" s="68"/>
      <c r="Q876" s="68"/>
      <c r="R876" s="68"/>
      <c r="S876" s="68"/>
      <c r="T876" s="68"/>
      <c r="U876" s="68"/>
      <c r="V876" s="68"/>
      <c r="W876" s="68"/>
      <c r="X876" s="68"/>
      <c r="Y876" s="68"/>
      <c r="Z876" s="68"/>
    </row>
    <row r="877" ht="15.75" customHeight="1" spans="1:26">
      <c r="A877" s="77"/>
      <c r="B877" s="68"/>
      <c r="C877" s="78"/>
      <c r="D877" s="78"/>
      <c r="E877" s="79"/>
      <c r="F877" s="68"/>
      <c r="G877" s="68"/>
      <c r="H877" s="68"/>
      <c r="I877" s="68"/>
      <c r="J877" s="68"/>
      <c r="K877" s="68"/>
      <c r="L877" s="68"/>
      <c r="M877" s="68"/>
      <c r="N877" s="68"/>
      <c r="O877" s="68"/>
      <c r="P877" s="68"/>
      <c r="Q877" s="68"/>
      <c r="R877" s="68"/>
      <c r="S877" s="68"/>
      <c r="T877" s="68"/>
      <c r="U877" s="68"/>
      <c r="V877" s="68"/>
      <c r="W877" s="68"/>
      <c r="X877" s="68"/>
      <c r="Y877" s="68"/>
      <c r="Z877" s="68"/>
    </row>
    <row r="878" ht="15.75" customHeight="1" spans="1:26">
      <c r="A878" s="77"/>
      <c r="B878" s="68"/>
      <c r="C878" s="78"/>
      <c r="D878" s="78"/>
      <c r="E878" s="79"/>
      <c r="F878" s="68"/>
      <c r="G878" s="68"/>
      <c r="H878" s="68"/>
      <c r="I878" s="68"/>
      <c r="J878" s="68"/>
      <c r="K878" s="68"/>
      <c r="L878" s="68"/>
      <c r="M878" s="68"/>
      <c r="N878" s="68"/>
      <c r="O878" s="68"/>
      <c r="P878" s="68"/>
      <c r="Q878" s="68"/>
      <c r="R878" s="68"/>
      <c r="S878" s="68"/>
      <c r="T878" s="68"/>
      <c r="U878" s="68"/>
      <c r="V878" s="68"/>
      <c r="W878" s="68"/>
      <c r="X878" s="68"/>
      <c r="Y878" s="68"/>
      <c r="Z878" s="68"/>
    </row>
    <row r="879" ht="15.75" customHeight="1" spans="1:26">
      <c r="A879" s="77"/>
      <c r="B879" s="68"/>
      <c r="C879" s="78"/>
      <c r="D879" s="78"/>
      <c r="E879" s="79"/>
      <c r="F879" s="68"/>
      <c r="G879" s="68"/>
      <c r="H879" s="68"/>
      <c r="I879" s="68"/>
      <c r="J879" s="68"/>
      <c r="K879" s="68"/>
      <c r="L879" s="68"/>
      <c r="M879" s="68"/>
      <c r="N879" s="68"/>
      <c r="O879" s="68"/>
      <c r="P879" s="68"/>
      <c r="Q879" s="68"/>
      <c r="R879" s="68"/>
      <c r="S879" s="68"/>
      <c r="T879" s="68"/>
      <c r="U879" s="68"/>
      <c r="V879" s="68"/>
      <c r="W879" s="68"/>
      <c r="X879" s="68"/>
      <c r="Y879" s="68"/>
      <c r="Z879" s="68"/>
    </row>
    <row r="880" ht="15.75" customHeight="1" spans="1:26">
      <c r="A880" s="77"/>
      <c r="B880" s="68"/>
      <c r="C880" s="78"/>
      <c r="D880" s="78"/>
      <c r="E880" s="79"/>
      <c r="F880" s="68"/>
      <c r="G880" s="68"/>
      <c r="H880" s="68"/>
      <c r="I880" s="68"/>
      <c r="J880" s="68"/>
      <c r="K880" s="68"/>
      <c r="L880" s="68"/>
      <c r="M880" s="68"/>
      <c r="N880" s="68"/>
      <c r="O880" s="68"/>
      <c r="P880" s="68"/>
      <c r="Q880" s="68"/>
      <c r="R880" s="68"/>
      <c r="S880" s="68"/>
      <c r="T880" s="68"/>
      <c r="U880" s="68"/>
      <c r="V880" s="68"/>
      <c r="W880" s="68"/>
      <c r="X880" s="68"/>
      <c r="Y880" s="68"/>
      <c r="Z880" s="68"/>
    </row>
    <row r="881" ht="15.75" customHeight="1" spans="1:26">
      <c r="A881" s="77"/>
      <c r="B881" s="68"/>
      <c r="C881" s="78"/>
      <c r="D881" s="78"/>
      <c r="E881" s="79"/>
      <c r="F881" s="68"/>
      <c r="G881" s="68"/>
      <c r="H881" s="68"/>
      <c r="I881" s="68"/>
      <c r="J881" s="68"/>
      <c r="K881" s="68"/>
      <c r="L881" s="68"/>
      <c r="M881" s="68"/>
      <c r="N881" s="68"/>
      <c r="O881" s="68"/>
      <c r="P881" s="68"/>
      <c r="Q881" s="68"/>
      <c r="R881" s="68"/>
      <c r="S881" s="68"/>
      <c r="T881" s="68"/>
      <c r="U881" s="68"/>
      <c r="V881" s="68"/>
      <c r="W881" s="68"/>
      <c r="X881" s="68"/>
      <c r="Y881" s="68"/>
      <c r="Z881" s="68"/>
    </row>
    <row r="882" ht="15.75" customHeight="1" spans="1:26">
      <c r="A882" s="77"/>
      <c r="B882" s="68"/>
      <c r="C882" s="78"/>
      <c r="D882" s="78"/>
      <c r="E882" s="79"/>
      <c r="F882" s="68"/>
      <c r="G882" s="68"/>
      <c r="H882" s="68"/>
      <c r="I882" s="68"/>
      <c r="J882" s="68"/>
      <c r="K882" s="68"/>
      <c r="L882" s="68"/>
      <c r="M882" s="68"/>
      <c r="N882" s="68"/>
      <c r="O882" s="68"/>
      <c r="P882" s="68"/>
      <c r="Q882" s="68"/>
      <c r="R882" s="68"/>
      <c r="S882" s="68"/>
      <c r="T882" s="68"/>
      <c r="U882" s="68"/>
      <c r="V882" s="68"/>
      <c r="W882" s="68"/>
      <c r="X882" s="68"/>
      <c r="Y882" s="68"/>
      <c r="Z882" s="68"/>
    </row>
    <row r="883" ht="15.75" customHeight="1" spans="1:26">
      <c r="A883" s="77"/>
      <c r="B883" s="68"/>
      <c r="C883" s="78"/>
      <c r="D883" s="78"/>
      <c r="E883" s="79"/>
      <c r="F883" s="68"/>
      <c r="G883" s="68"/>
      <c r="H883" s="68"/>
      <c r="I883" s="68"/>
      <c r="J883" s="68"/>
      <c r="K883" s="68"/>
      <c r="L883" s="68"/>
      <c r="M883" s="68"/>
      <c r="N883" s="68"/>
      <c r="O883" s="68"/>
      <c r="P883" s="68"/>
      <c r="Q883" s="68"/>
      <c r="R883" s="68"/>
      <c r="S883" s="68"/>
      <c r="T883" s="68"/>
      <c r="U883" s="68"/>
      <c r="V883" s="68"/>
      <c r="W883" s="68"/>
      <c r="X883" s="68"/>
      <c r="Y883" s="68"/>
      <c r="Z883" s="68"/>
    </row>
    <row r="884" ht="15.75" customHeight="1" spans="1:26">
      <c r="A884" s="77"/>
      <c r="B884" s="68"/>
      <c r="C884" s="78"/>
      <c r="D884" s="78"/>
      <c r="E884" s="79"/>
      <c r="F884" s="68"/>
      <c r="G884" s="68"/>
      <c r="H884" s="68"/>
      <c r="I884" s="68"/>
      <c r="J884" s="68"/>
      <c r="K884" s="68"/>
      <c r="L884" s="68"/>
      <c r="M884" s="68"/>
      <c r="N884" s="68"/>
      <c r="O884" s="68"/>
      <c r="P884" s="68"/>
      <c r="Q884" s="68"/>
      <c r="R884" s="68"/>
      <c r="S884" s="68"/>
      <c r="T884" s="68"/>
      <c r="U884" s="68"/>
      <c r="V884" s="68"/>
      <c r="W884" s="68"/>
      <c r="X884" s="68"/>
      <c r="Y884" s="68"/>
      <c r="Z884" s="68"/>
    </row>
    <row r="885" ht="15.75" customHeight="1" spans="1:26">
      <c r="A885" s="77"/>
      <c r="B885" s="68"/>
      <c r="C885" s="78"/>
      <c r="D885" s="78"/>
      <c r="E885" s="79"/>
      <c r="F885" s="68"/>
      <c r="G885" s="68"/>
      <c r="H885" s="68"/>
      <c r="I885" s="68"/>
      <c r="J885" s="68"/>
      <c r="K885" s="68"/>
      <c r="L885" s="68"/>
      <c r="M885" s="68"/>
      <c r="N885" s="68"/>
      <c r="O885" s="68"/>
      <c r="P885" s="68"/>
      <c r="Q885" s="68"/>
      <c r="R885" s="68"/>
      <c r="S885" s="68"/>
      <c r="T885" s="68"/>
      <c r="U885" s="68"/>
      <c r="V885" s="68"/>
      <c r="W885" s="68"/>
      <c r="X885" s="68"/>
      <c r="Y885" s="68"/>
      <c r="Z885" s="68"/>
    </row>
    <row r="886" ht="15.75" customHeight="1" spans="1:26">
      <c r="A886" s="77"/>
      <c r="B886" s="68"/>
      <c r="C886" s="78"/>
      <c r="D886" s="78"/>
      <c r="E886" s="79"/>
      <c r="F886" s="68"/>
      <c r="G886" s="68"/>
      <c r="H886" s="68"/>
      <c r="I886" s="68"/>
      <c r="J886" s="68"/>
      <c r="K886" s="68"/>
      <c r="L886" s="68"/>
      <c r="M886" s="68"/>
      <c r="N886" s="68"/>
      <c r="O886" s="68"/>
      <c r="P886" s="68"/>
      <c r="Q886" s="68"/>
      <c r="R886" s="68"/>
      <c r="S886" s="68"/>
      <c r="T886" s="68"/>
      <c r="U886" s="68"/>
      <c r="V886" s="68"/>
      <c r="W886" s="68"/>
      <c r="X886" s="68"/>
      <c r="Y886" s="68"/>
      <c r="Z886" s="68"/>
    </row>
    <row r="887" ht="15.75" customHeight="1" spans="1:26">
      <c r="A887" s="77"/>
      <c r="B887" s="68"/>
      <c r="C887" s="78"/>
      <c r="D887" s="78"/>
      <c r="E887" s="79"/>
      <c r="F887" s="68"/>
      <c r="G887" s="68"/>
      <c r="H887" s="68"/>
      <c r="I887" s="68"/>
      <c r="J887" s="68"/>
      <c r="K887" s="68"/>
      <c r="L887" s="68"/>
      <c r="M887" s="68"/>
      <c r="N887" s="68"/>
      <c r="O887" s="68"/>
      <c r="P887" s="68"/>
      <c r="Q887" s="68"/>
      <c r="R887" s="68"/>
      <c r="S887" s="68"/>
      <c r="T887" s="68"/>
      <c r="U887" s="68"/>
      <c r="V887" s="68"/>
      <c r="W887" s="68"/>
      <c r="X887" s="68"/>
      <c r="Y887" s="68"/>
      <c r="Z887" s="68"/>
    </row>
    <row r="888" ht="15.75" customHeight="1" spans="1:26">
      <c r="A888" s="77"/>
      <c r="B888" s="68"/>
      <c r="C888" s="78"/>
      <c r="D888" s="78"/>
      <c r="E888" s="79"/>
      <c r="F888" s="68"/>
      <c r="G888" s="68"/>
      <c r="H888" s="68"/>
      <c r="I888" s="68"/>
      <c r="J888" s="68"/>
      <c r="K888" s="68"/>
      <c r="L888" s="68"/>
      <c r="M888" s="68"/>
      <c r="N888" s="68"/>
      <c r="O888" s="68"/>
      <c r="P888" s="68"/>
      <c r="Q888" s="68"/>
      <c r="R888" s="68"/>
      <c r="S888" s="68"/>
      <c r="T888" s="68"/>
      <c r="U888" s="68"/>
      <c r="V888" s="68"/>
      <c r="W888" s="68"/>
      <c r="X888" s="68"/>
      <c r="Y888" s="68"/>
      <c r="Z888" s="68"/>
    </row>
    <row r="889" ht="15.75" customHeight="1" spans="1:26">
      <c r="A889" s="77"/>
      <c r="B889" s="68"/>
      <c r="C889" s="78"/>
      <c r="D889" s="78"/>
      <c r="E889" s="79"/>
      <c r="F889" s="68"/>
      <c r="G889" s="68"/>
      <c r="H889" s="68"/>
      <c r="I889" s="68"/>
      <c r="J889" s="68"/>
      <c r="K889" s="68"/>
      <c r="L889" s="68"/>
      <c r="M889" s="68"/>
      <c r="N889" s="68"/>
      <c r="O889" s="68"/>
      <c r="P889" s="68"/>
      <c r="Q889" s="68"/>
      <c r="R889" s="68"/>
      <c r="S889" s="68"/>
      <c r="T889" s="68"/>
      <c r="U889" s="68"/>
      <c r="V889" s="68"/>
      <c r="W889" s="68"/>
      <c r="X889" s="68"/>
      <c r="Y889" s="68"/>
      <c r="Z889" s="68"/>
    </row>
    <row r="890" ht="15.75" customHeight="1" spans="1:26">
      <c r="A890" s="77"/>
      <c r="B890" s="68"/>
      <c r="C890" s="78"/>
      <c r="D890" s="78"/>
      <c r="E890" s="79"/>
      <c r="F890" s="68"/>
      <c r="G890" s="68"/>
      <c r="H890" s="68"/>
      <c r="I890" s="68"/>
      <c r="J890" s="68"/>
      <c r="K890" s="68"/>
      <c r="L890" s="68"/>
      <c r="M890" s="68"/>
      <c r="N890" s="68"/>
      <c r="O890" s="68"/>
      <c r="P890" s="68"/>
      <c r="Q890" s="68"/>
      <c r="R890" s="68"/>
      <c r="S890" s="68"/>
      <c r="T890" s="68"/>
      <c r="U890" s="68"/>
      <c r="V890" s="68"/>
      <c r="W890" s="68"/>
      <c r="X890" s="68"/>
      <c r="Y890" s="68"/>
      <c r="Z890" s="68"/>
    </row>
    <row r="891" ht="15.75" customHeight="1" spans="1:26">
      <c r="A891" s="77"/>
      <c r="B891" s="68"/>
      <c r="C891" s="78"/>
      <c r="D891" s="78"/>
      <c r="E891" s="79"/>
      <c r="F891" s="68"/>
      <c r="G891" s="68"/>
      <c r="H891" s="68"/>
      <c r="I891" s="68"/>
      <c r="J891" s="68"/>
      <c r="K891" s="68"/>
      <c r="L891" s="68"/>
      <c r="M891" s="68"/>
      <c r="N891" s="68"/>
      <c r="O891" s="68"/>
      <c r="P891" s="68"/>
      <c r="Q891" s="68"/>
      <c r="R891" s="68"/>
      <c r="S891" s="68"/>
      <c r="T891" s="68"/>
      <c r="U891" s="68"/>
      <c r="V891" s="68"/>
      <c r="W891" s="68"/>
      <c r="X891" s="68"/>
      <c r="Y891" s="68"/>
      <c r="Z891" s="68"/>
    </row>
    <row r="892" ht="15.75" customHeight="1" spans="1:26">
      <c r="A892" s="77"/>
      <c r="B892" s="68"/>
      <c r="C892" s="78"/>
      <c r="D892" s="78"/>
      <c r="E892" s="79"/>
      <c r="F892" s="68"/>
      <c r="G892" s="68"/>
      <c r="H892" s="68"/>
      <c r="I892" s="68"/>
      <c r="J892" s="68"/>
      <c r="K892" s="68"/>
      <c r="L892" s="68"/>
      <c r="M892" s="68"/>
      <c r="N892" s="68"/>
      <c r="O892" s="68"/>
      <c r="P892" s="68"/>
      <c r="Q892" s="68"/>
      <c r="R892" s="68"/>
      <c r="S892" s="68"/>
      <c r="T892" s="68"/>
      <c r="U892" s="68"/>
      <c r="V892" s="68"/>
      <c r="W892" s="68"/>
      <c r="X892" s="68"/>
      <c r="Y892" s="68"/>
      <c r="Z892" s="68"/>
    </row>
    <row r="893" ht="15.75" customHeight="1" spans="1:26">
      <c r="A893" s="77"/>
      <c r="B893" s="68"/>
      <c r="C893" s="78"/>
      <c r="D893" s="78"/>
      <c r="E893" s="79"/>
      <c r="F893" s="68"/>
      <c r="G893" s="68"/>
      <c r="H893" s="68"/>
      <c r="I893" s="68"/>
      <c r="J893" s="68"/>
      <c r="K893" s="68"/>
      <c r="L893" s="68"/>
      <c r="M893" s="68"/>
      <c r="N893" s="68"/>
      <c r="O893" s="68"/>
      <c r="P893" s="68"/>
      <c r="Q893" s="68"/>
      <c r="R893" s="68"/>
      <c r="S893" s="68"/>
      <c r="T893" s="68"/>
      <c r="U893" s="68"/>
      <c r="V893" s="68"/>
      <c r="W893" s="68"/>
      <c r="X893" s="68"/>
      <c r="Y893" s="68"/>
      <c r="Z893" s="68"/>
    </row>
    <row r="894" ht="15.75" customHeight="1" spans="1:26">
      <c r="A894" s="77"/>
      <c r="B894" s="68"/>
      <c r="C894" s="78"/>
      <c r="D894" s="78"/>
      <c r="E894" s="79"/>
      <c r="F894" s="68"/>
      <c r="G894" s="68"/>
      <c r="H894" s="68"/>
      <c r="I894" s="68"/>
      <c r="J894" s="68"/>
      <c r="K894" s="68"/>
      <c r="L894" s="68"/>
      <c r="M894" s="68"/>
      <c r="N894" s="68"/>
      <c r="O894" s="68"/>
      <c r="P894" s="68"/>
      <c r="Q894" s="68"/>
      <c r="R894" s="68"/>
      <c r="S894" s="68"/>
      <c r="T894" s="68"/>
      <c r="U894" s="68"/>
      <c r="V894" s="68"/>
      <c r="W894" s="68"/>
      <c r="X894" s="68"/>
      <c r="Y894" s="68"/>
      <c r="Z894" s="68"/>
    </row>
    <row r="895" ht="15.75" customHeight="1" spans="1:26">
      <c r="A895" s="77"/>
      <c r="B895" s="68"/>
      <c r="C895" s="78"/>
      <c r="D895" s="78"/>
      <c r="E895" s="79"/>
      <c r="F895" s="68"/>
      <c r="G895" s="68"/>
      <c r="H895" s="68"/>
      <c r="I895" s="68"/>
      <c r="J895" s="68"/>
      <c r="K895" s="68"/>
      <c r="L895" s="68"/>
      <c r="M895" s="68"/>
      <c r="N895" s="68"/>
      <c r="O895" s="68"/>
      <c r="P895" s="68"/>
      <c r="Q895" s="68"/>
      <c r="R895" s="68"/>
      <c r="S895" s="68"/>
      <c r="T895" s="68"/>
      <c r="U895" s="68"/>
      <c r="V895" s="68"/>
      <c r="W895" s="68"/>
      <c r="X895" s="68"/>
      <c r="Y895" s="68"/>
      <c r="Z895" s="68"/>
    </row>
    <row r="896" ht="15.75" customHeight="1" spans="1:26">
      <c r="A896" s="77"/>
      <c r="B896" s="68"/>
      <c r="C896" s="78"/>
      <c r="D896" s="78"/>
      <c r="E896" s="79"/>
      <c r="F896" s="68"/>
      <c r="G896" s="68"/>
      <c r="H896" s="68"/>
      <c r="I896" s="68"/>
      <c r="J896" s="68"/>
      <c r="K896" s="68"/>
      <c r="L896" s="68"/>
      <c r="M896" s="68"/>
      <c r="N896" s="68"/>
      <c r="O896" s="68"/>
      <c r="P896" s="68"/>
      <c r="Q896" s="68"/>
      <c r="R896" s="68"/>
      <c r="S896" s="68"/>
      <c r="T896" s="68"/>
      <c r="U896" s="68"/>
      <c r="V896" s="68"/>
      <c r="W896" s="68"/>
      <c r="X896" s="68"/>
      <c r="Y896" s="68"/>
      <c r="Z896" s="68"/>
    </row>
    <row r="897" ht="15.75" customHeight="1" spans="1:26">
      <c r="A897" s="77"/>
      <c r="B897" s="68"/>
      <c r="C897" s="78"/>
      <c r="D897" s="78"/>
      <c r="E897" s="79"/>
      <c r="F897" s="68"/>
      <c r="G897" s="68"/>
      <c r="H897" s="68"/>
      <c r="I897" s="68"/>
      <c r="J897" s="68"/>
      <c r="K897" s="68"/>
      <c r="L897" s="68"/>
      <c r="M897" s="68"/>
      <c r="N897" s="68"/>
      <c r="O897" s="68"/>
      <c r="P897" s="68"/>
      <c r="Q897" s="68"/>
      <c r="R897" s="68"/>
      <c r="S897" s="68"/>
      <c r="T897" s="68"/>
      <c r="U897" s="68"/>
      <c r="V897" s="68"/>
      <c r="W897" s="68"/>
      <c r="X897" s="68"/>
      <c r="Y897" s="68"/>
      <c r="Z897" s="68"/>
    </row>
    <row r="898" ht="15.75" customHeight="1" spans="1:26">
      <c r="A898" s="77"/>
      <c r="B898" s="68"/>
      <c r="C898" s="78"/>
      <c r="D898" s="78"/>
      <c r="E898" s="79"/>
      <c r="F898" s="68"/>
      <c r="G898" s="68"/>
      <c r="H898" s="68"/>
      <c r="I898" s="68"/>
      <c r="J898" s="68"/>
      <c r="K898" s="68"/>
      <c r="L898" s="68"/>
      <c r="M898" s="68"/>
      <c r="N898" s="68"/>
      <c r="O898" s="68"/>
      <c r="P898" s="68"/>
      <c r="Q898" s="68"/>
      <c r="R898" s="68"/>
      <c r="S898" s="68"/>
      <c r="T898" s="68"/>
      <c r="U898" s="68"/>
      <c r="V898" s="68"/>
      <c r="W898" s="68"/>
      <c r="X898" s="68"/>
      <c r="Y898" s="68"/>
      <c r="Z898" s="68"/>
    </row>
    <row r="899" ht="15.75" customHeight="1" spans="1:26">
      <c r="A899" s="77"/>
      <c r="B899" s="68"/>
      <c r="C899" s="78"/>
      <c r="D899" s="78"/>
      <c r="E899" s="79"/>
      <c r="F899" s="68"/>
      <c r="G899" s="68"/>
      <c r="H899" s="68"/>
      <c r="I899" s="68"/>
      <c r="J899" s="68"/>
      <c r="K899" s="68"/>
      <c r="L899" s="68"/>
      <c r="M899" s="68"/>
      <c r="N899" s="68"/>
      <c r="O899" s="68"/>
      <c r="P899" s="68"/>
      <c r="Q899" s="68"/>
      <c r="R899" s="68"/>
      <c r="S899" s="68"/>
      <c r="T899" s="68"/>
      <c r="U899" s="68"/>
      <c r="V899" s="68"/>
      <c r="W899" s="68"/>
      <c r="X899" s="68"/>
      <c r="Y899" s="68"/>
      <c r="Z899" s="68"/>
    </row>
    <row r="900" ht="15.75" customHeight="1" spans="1:26">
      <c r="A900" s="77"/>
      <c r="B900" s="68"/>
      <c r="C900" s="78"/>
      <c r="D900" s="78"/>
      <c r="E900" s="79"/>
      <c r="F900" s="68"/>
      <c r="G900" s="68"/>
      <c r="H900" s="68"/>
      <c r="I900" s="68"/>
      <c r="J900" s="68"/>
      <c r="K900" s="68"/>
      <c r="L900" s="68"/>
      <c r="M900" s="68"/>
      <c r="N900" s="68"/>
      <c r="O900" s="68"/>
      <c r="P900" s="68"/>
      <c r="Q900" s="68"/>
      <c r="R900" s="68"/>
      <c r="S900" s="68"/>
      <c r="T900" s="68"/>
      <c r="U900" s="68"/>
      <c r="V900" s="68"/>
      <c r="W900" s="68"/>
      <c r="X900" s="68"/>
      <c r="Y900" s="68"/>
      <c r="Z900" s="68"/>
    </row>
    <row r="901" ht="15.75" customHeight="1" spans="1:26">
      <c r="A901" s="77"/>
      <c r="B901" s="68"/>
      <c r="C901" s="78"/>
      <c r="D901" s="78"/>
      <c r="E901" s="79"/>
      <c r="F901" s="68"/>
      <c r="G901" s="68"/>
      <c r="H901" s="68"/>
      <c r="I901" s="68"/>
      <c r="J901" s="68"/>
      <c r="K901" s="68"/>
      <c r="L901" s="68"/>
      <c r="M901" s="68"/>
      <c r="N901" s="68"/>
      <c r="O901" s="68"/>
      <c r="P901" s="68"/>
      <c r="Q901" s="68"/>
      <c r="R901" s="68"/>
      <c r="S901" s="68"/>
      <c r="T901" s="68"/>
      <c r="U901" s="68"/>
      <c r="V901" s="68"/>
      <c r="W901" s="68"/>
      <c r="X901" s="68"/>
      <c r="Y901" s="68"/>
      <c r="Z901" s="68"/>
    </row>
    <row r="902" ht="15.75" customHeight="1" spans="1:26">
      <c r="A902" s="77"/>
      <c r="B902" s="68"/>
      <c r="C902" s="78"/>
      <c r="D902" s="78"/>
      <c r="E902" s="79"/>
      <c r="F902" s="68"/>
      <c r="G902" s="68"/>
      <c r="H902" s="68"/>
      <c r="I902" s="68"/>
      <c r="J902" s="68"/>
      <c r="K902" s="68"/>
      <c r="L902" s="68"/>
      <c r="M902" s="68"/>
      <c r="N902" s="68"/>
      <c r="O902" s="68"/>
      <c r="P902" s="68"/>
      <c r="Q902" s="68"/>
      <c r="R902" s="68"/>
      <c r="S902" s="68"/>
      <c r="T902" s="68"/>
      <c r="U902" s="68"/>
      <c r="V902" s="68"/>
      <c r="W902" s="68"/>
      <c r="X902" s="68"/>
      <c r="Y902" s="68"/>
      <c r="Z902" s="68"/>
    </row>
    <row r="903" ht="15.75" customHeight="1" spans="1:26">
      <c r="A903" s="77"/>
      <c r="B903" s="68"/>
      <c r="C903" s="78"/>
      <c r="D903" s="78"/>
      <c r="E903" s="79"/>
      <c r="F903" s="68"/>
      <c r="G903" s="68"/>
      <c r="H903" s="68"/>
      <c r="I903" s="68"/>
      <c r="J903" s="68"/>
      <c r="K903" s="68"/>
      <c r="L903" s="68"/>
      <c r="M903" s="68"/>
      <c r="N903" s="68"/>
      <c r="O903" s="68"/>
      <c r="P903" s="68"/>
      <c r="Q903" s="68"/>
      <c r="R903" s="68"/>
      <c r="S903" s="68"/>
      <c r="T903" s="68"/>
      <c r="U903" s="68"/>
      <c r="V903" s="68"/>
      <c r="W903" s="68"/>
      <c r="X903" s="68"/>
      <c r="Y903" s="68"/>
      <c r="Z903" s="68"/>
    </row>
    <row r="904" ht="15.75" customHeight="1" spans="1:26">
      <c r="A904" s="77"/>
      <c r="B904" s="68"/>
      <c r="C904" s="78"/>
      <c r="D904" s="78"/>
      <c r="E904" s="79"/>
      <c r="F904" s="68"/>
      <c r="G904" s="68"/>
      <c r="H904" s="68"/>
      <c r="I904" s="68"/>
      <c r="J904" s="68"/>
      <c r="K904" s="68"/>
      <c r="L904" s="68"/>
      <c r="M904" s="68"/>
      <c r="N904" s="68"/>
      <c r="O904" s="68"/>
      <c r="P904" s="68"/>
      <c r="Q904" s="68"/>
      <c r="R904" s="68"/>
      <c r="S904" s="68"/>
      <c r="T904" s="68"/>
      <c r="U904" s="68"/>
      <c r="V904" s="68"/>
      <c r="W904" s="68"/>
      <c r="X904" s="68"/>
      <c r="Y904" s="68"/>
      <c r="Z904" s="68"/>
    </row>
    <row r="905" ht="15.75" customHeight="1" spans="1:26">
      <c r="A905" s="77"/>
      <c r="B905" s="68"/>
      <c r="C905" s="78"/>
      <c r="D905" s="78"/>
      <c r="E905" s="79"/>
      <c r="F905" s="68"/>
      <c r="G905" s="68"/>
      <c r="H905" s="68"/>
      <c r="I905" s="68"/>
      <c r="J905" s="68"/>
      <c r="K905" s="68"/>
      <c r="L905" s="68"/>
      <c r="M905" s="68"/>
      <c r="N905" s="68"/>
      <c r="O905" s="68"/>
      <c r="P905" s="68"/>
      <c r="Q905" s="68"/>
      <c r="R905" s="68"/>
      <c r="S905" s="68"/>
      <c r="T905" s="68"/>
      <c r="U905" s="68"/>
      <c r="V905" s="68"/>
      <c r="W905" s="68"/>
      <c r="X905" s="68"/>
      <c r="Y905" s="68"/>
      <c r="Z905" s="68"/>
    </row>
    <row r="906" ht="15.75" customHeight="1" spans="1:26">
      <c r="A906" s="77"/>
      <c r="B906" s="68"/>
      <c r="C906" s="78"/>
      <c r="D906" s="78"/>
      <c r="E906" s="79"/>
      <c r="F906" s="68"/>
      <c r="G906" s="68"/>
      <c r="H906" s="68"/>
      <c r="I906" s="68"/>
      <c r="J906" s="68"/>
      <c r="K906" s="68"/>
      <c r="L906" s="68"/>
      <c r="M906" s="68"/>
      <c r="N906" s="68"/>
      <c r="O906" s="68"/>
      <c r="P906" s="68"/>
      <c r="Q906" s="68"/>
      <c r="R906" s="68"/>
      <c r="S906" s="68"/>
      <c r="T906" s="68"/>
      <c r="U906" s="68"/>
      <c r="V906" s="68"/>
      <c r="W906" s="68"/>
      <c r="X906" s="68"/>
      <c r="Y906" s="68"/>
      <c r="Z906" s="68"/>
    </row>
    <row r="907" ht="15.75" customHeight="1" spans="1:26">
      <c r="A907" s="77"/>
      <c r="B907" s="68"/>
      <c r="C907" s="78"/>
      <c r="D907" s="78"/>
      <c r="E907" s="79"/>
      <c r="F907" s="68"/>
      <c r="G907" s="68"/>
      <c r="H907" s="68"/>
      <c r="I907" s="68"/>
      <c r="J907" s="68"/>
      <c r="K907" s="68"/>
      <c r="L907" s="68"/>
      <c r="M907" s="68"/>
      <c r="N907" s="68"/>
      <c r="O907" s="68"/>
      <c r="P907" s="68"/>
      <c r="Q907" s="68"/>
      <c r="R907" s="68"/>
      <c r="S907" s="68"/>
      <c r="T907" s="68"/>
      <c r="U907" s="68"/>
      <c r="V907" s="68"/>
      <c r="W907" s="68"/>
      <c r="X907" s="68"/>
      <c r="Y907" s="68"/>
      <c r="Z907" s="68"/>
    </row>
    <row r="908" ht="15.75" customHeight="1" spans="1:26">
      <c r="A908" s="77"/>
      <c r="B908" s="68"/>
      <c r="C908" s="78"/>
      <c r="D908" s="78"/>
      <c r="E908" s="79"/>
      <c r="F908" s="68"/>
      <c r="G908" s="68"/>
      <c r="H908" s="68"/>
      <c r="I908" s="68"/>
      <c r="J908" s="68"/>
      <c r="K908" s="68"/>
      <c r="L908" s="68"/>
      <c r="M908" s="68"/>
      <c r="N908" s="68"/>
      <c r="O908" s="68"/>
      <c r="P908" s="68"/>
      <c r="Q908" s="68"/>
      <c r="R908" s="68"/>
      <c r="S908" s="68"/>
      <c r="T908" s="68"/>
      <c r="U908" s="68"/>
      <c r="V908" s="68"/>
      <c r="W908" s="68"/>
      <c r="X908" s="68"/>
      <c r="Y908" s="68"/>
      <c r="Z908" s="68"/>
    </row>
    <row r="909" ht="15.75" customHeight="1" spans="1:26">
      <c r="A909" s="77"/>
      <c r="B909" s="68"/>
      <c r="C909" s="78"/>
      <c r="D909" s="78"/>
      <c r="E909" s="79"/>
      <c r="F909" s="68"/>
      <c r="G909" s="68"/>
      <c r="H909" s="68"/>
      <c r="I909" s="68"/>
      <c r="J909" s="68"/>
      <c r="K909" s="68"/>
      <c r="L909" s="68"/>
      <c r="M909" s="68"/>
      <c r="N909" s="68"/>
      <c r="O909" s="68"/>
      <c r="P909" s="68"/>
      <c r="Q909" s="68"/>
      <c r="R909" s="68"/>
      <c r="S909" s="68"/>
      <c r="T909" s="68"/>
      <c r="U909" s="68"/>
      <c r="V909" s="68"/>
      <c r="W909" s="68"/>
      <c r="X909" s="68"/>
      <c r="Y909" s="68"/>
      <c r="Z909" s="68"/>
    </row>
    <row r="910" ht="15.75" customHeight="1" spans="1:26">
      <c r="A910" s="77"/>
      <c r="B910" s="68"/>
      <c r="C910" s="78"/>
      <c r="D910" s="78"/>
      <c r="E910" s="79"/>
      <c r="F910" s="68"/>
      <c r="G910" s="68"/>
      <c r="H910" s="68"/>
      <c r="I910" s="68"/>
      <c r="J910" s="68"/>
      <c r="K910" s="68"/>
      <c r="L910" s="68"/>
      <c r="M910" s="68"/>
      <c r="N910" s="68"/>
      <c r="O910" s="68"/>
      <c r="P910" s="68"/>
      <c r="Q910" s="68"/>
      <c r="R910" s="68"/>
      <c r="S910" s="68"/>
      <c r="T910" s="68"/>
      <c r="U910" s="68"/>
      <c r="V910" s="68"/>
      <c r="W910" s="68"/>
      <c r="X910" s="68"/>
      <c r="Y910" s="68"/>
      <c r="Z910" s="68"/>
    </row>
    <row r="911" ht="15.75" customHeight="1" spans="1:26">
      <c r="A911" s="77"/>
      <c r="B911" s="68"/>
      <c r="C911" s="78"/>
      <c r="D911" s="78"/>
      <c r="E911" s="79"/>
      <c r="F911" s="68"/>
      <c r="G911" s="68"/>
      <c r="H911" s="68"/>
      <c r="I911" s="68"/>
      <c r="J911" s="68"/>
      <c r="K911" s="68"/>
      <c r="L911" s="68"/>
      <c r="M911" s="68"/>
      <c r="N911" s="68"/>
      <c r="O911" s="68"/>
      <c r="P911" s="68"/>
      <c r="Q911" s="68"/>
      <c r="R911" s="68"/>
      <c r="S911" s="68"/>
      <c r="T911" s="68"/>
      <c r="U911" s="68"/>
      <c r="V911" s="68"/>
      <c r="W911" s="68"/>
      <c r="X911" s="68"/>
      <c r="Y911" s="68"/>
      <c r="Z911" s="68"/>
    </row>
    <row r="912" ht="15.75" customHeight="1" spans="1:26">
      <c r="A912" s="77"/>
      <c r="B912" s="68"/>
      <c r="C912" s="78"/>
      <c r="D912" s="78"/>
      <c r="E912" s="79"/>
      <c r="F912" s="68"/>
      <c r="G912" s="68"/>
      <c r="H912" s="68"/>
      <c r="I912" s="68"/>
      <c r="J912" s="68"/>
      <c r="K912" s="68"/>
      <c r="L912" s="68"/>
      <c r="M912" s="68"/>
      <c r="N912" s="68"/>
      <c r="O912" s="68"/>
      <c r="P912" s="68"/>
      <c r="Q912" s="68"/>
      <c r="R912" s="68"/>
      <c r="S912" s="68"/>
      <c r="T912" s="68"/>
      <c r="U912" s="68"/>
      <c r="V912" s="68"/>
      <c r="W912" s="68"/>
      <c r="X912" s="68"/>
      <c r="Y912" s="68"/>
      <c r="Z912" s="68"/>
    </row>
    <row r="913" ht="15.75" customHeight="1" spans="1:26">
      <c r="A913" s="77"/>
      <c r="B913" s="68"/>
      <c r="C913" s="78"/>
      <c r="D913" s="78"/>
      <c r="E913" s="79"/>
      <c r="F913" s="68"/>
      <c r="G913" s="68"/>
      <c r="H913" s="68"/>
      <c r="I913" s="68"/>
      <c r="J913" s="68"/>
      <c r="K913" s="68"/>
      <c r="L913" s="68"/>
      <c r="M913" s="68"/>
      <c r="N913" s="68"/>
      <c r="O913" s="68"/>
      <c r="P913" s="68"/>
      <c r="Q913" s="68"/>
      <c r="R913" s="68"/>
      <c r="S913" s="68"/>
      <c r="T913" s="68"/>
      <c r="U913" s="68"/>
      <c r="V913" s="68"/>
      <c r="W913" s="68"/>
      <c r="X913" s="68"/>
      <c r="Y913" s="68"/>
      <c r="Z913" s="68"/>
    </row>
    <row r="914" ht="15.75" customHeight="1" spans="1:26">
      <c r="A914" s="77"/>
      <c r="B914" s="68"/>
      <c r="C914" s="78"/>
      <c r="D914" s="78"/>
      <c r="E914" s="79"/>
      <c r="F914" s="68"/>
      <c r="G914" s="68"/>
      <c r="H914" s="68"/>
      <c r="I914" s="68"/>
      <c r="J914" s="68"/>
      <c r="K914" s="68"/>
      <c r="L914" s="68"/>
      <c r="M914" s="68"/>
      <c r="N914" s="68"/>
      <c r="O914" s="68"/>
      <c r="P914" s="68"/>
      <c r="Q914" s="68"/>
      <c r="R914" s="68"/>
      <c r="S914" s="68"/>
      <c r="T914" s="68"/>
      <c r="U914" s="68"/>
      <c r="V914" s="68"/>
      <c r="W914" s="68"/>
      <c r="X914" s="68"/>
      <c r="Y914" s="68"/>
      <c r="Z914" s="68"/>
    </row>
    <row r="915" ht="15.75" customHeight="1" spans="1:26">
      <c r="A915" s="77"/>
      <c r="B915" s="68"/>
      <c r="C915" s="78"/>
      <c r="D915" s="78"/>
      <c r="E915" s="79"/>
      <c r="F915" s="68"/>
      <c r="G915" s="68"/>
      <c r="H915" s="68"/>
      <c r="I915" s="68"/>
      <c r="J915" s="68"/>
      <c r="K915" s="68"/>
      <c r="L915" s="68"/>
      <c r="M915" s="68"/>
      <c r="N915" s="68"/>
      <c r="O915" s="68"/>
      <c r="P915" s="68"/>
      <c r="Q915" s="68"/>
      <c r="R915" s="68"/>
      <c r="S915" s="68"/>
      <c r="T915" s="68"/>
      <c r="U915" s="68"/>
      <c r="V915" s="68"/>
      <c r="W915" s="68"/>
      <c r="X915" s="68"/>
      <c r="Y915" s="68"/>
      <c r="Z915" s="68"/>
    </row>
    <row r="916" ht="15.75" customHeight="1" spans="1:26">
      <c r="A916" s="77"/>
      <c r="B916" s="68"/>
      <c r="C916" s="78"/>
      <c r="D916" s="78"/>
      <c r="E916" s="79"/>
      <c r="F916" s="68"/>
      <c r="G916" s="68"/>
      <c r="H916" s="68"/>
      <c r="I916" s="68"/>
      <c r="J916" s="68"/>
      <c r="K916" s="68"/>
      <c r="L916" s="68"/>
      <c r="M916" s="68"/>
      <c r="N916" s="68"/>
      <c r="O916" s="68"/>
      <c r="P916" s="68"/>
      <c r="Q916" s="68"/>
      <c r="R916" s="68"/>
      <c r="S916" s="68"/>
      <c r="T916" s="68"/>
      <c r="U916" s="68"/>
      <c r="V916" s="68"/>
      <c r="W916" s="68"/>
      <c r="X916" s="68"/>
      <c r="Y916" s="68"/>
      <c r="Z916" s="68"/>
    </row>
    <row r="917" ht="15.75" customHeight="1" spans="1:26">
      <c r="A917" s="77"/>
      <c r="B917" s="68"/>
      <c r="C917" s="78"/>
      <c r="D917" s="78"/>
      <c r="E917" s="79"/>
      <c r="F917" s="68"/>
      <c r="G917" s="68"/>
      <c r="H917" s="68"/>
      <c r="I917" s="68"/>
      <c r="J917" s="68"/>
      <c r="K917" s="68"/>
      <c r="L917" s="68"/>
      <c r="M917" s="68"/>
      <c r="N917" s="68"/>
      <c r="O917" s="68"/>
      <c r="P917" s="68"/>
      <c r="Q917" s="68"/>
      <c r="R917" s="68"/>
      <c r="S917" s="68"/>
      <c r="T917" s="68"/>
      <c r="U917" s="68"/>
      <c r="V917" s="68"/>
      <c r="W917" s="68"/>
      <c r="X917" s="68"/>
      <c r="Y917" s="68"/>
      <c r="Z917" s="68"/>
    </row>
    <row r="918" ht="15.75" customHeight="1" spans="1:26">
      <c r="A918" s="77"/>
      <c r="B918" s="68"/>
      <c r="C918" s="78"/>
      <c r="D918" s="78"/>
      <c r="E918" s="79"/>
      <c r="F918" s="68"/>
      <c r="G918" s="68"/>
      <c r="H918" s="68"/>
      <c r="I918" s="68"/>
      <c r="J918" s="68"/>
      <c r="K918" s="68"/>
      <c r="L918" s="68"/>
      <c r="M918" s="68"/>
      <c r="N918" s="68"/>
      <c r="O918" s="68"/>
      <c r="P918" s="68"/>
      <c r="Q918" s="68"/>
      <c r="R918" s="68"/>
      <c r="S918" s="68"/>
      <c r="T918" s="68"/>
      <c r="U918" s="68"/>
      <c r="V918" s="68"/>
      <c r="W918" s="68"/>
      <c r="X918" s="68"/>
      <c r="Y918" s="68"/>
      <c r="Z918" s="68"/>
    </row>
    <row r="919" ht="15.75" customHeight="1" spans="1:26">
      <c r="A919" s="77"/>
      <c r="B919" s="68"/>
      <c r="C919" s="78"/>
      <c r="D919" s="78"/>
      <c r="E919" s="79"/>
      <c r="F919" s="68"/>
      <c r="G919" s="68"/>
      <c r="H919" s="68"/>
      <c r="I919" s="68"/>
      <c r="J919" s="68"/>
      <c r="K919" s="68"/>
      <c r="L919" s="68"/>
      <c r="M919" s="68"/>
      <c r="N919" s="68"/>
      <c r="O919" s="68"/>
      <c r="P919" s="68"/>
      <c r="Q919" s="68"/>
      <c r="R919" s="68"/>
      <c r="S919" s="68"/>
      <c r="T919" s="68"/>
      <c r="U919" s="68"/>
      <c r="V919" s="68"/>
      <c r="W919" s="68"/>
      <c r="X919" s="68"/>
      <c r="Y919" s="68"/>
      <c r="Z919" s="68"/>
    </row>
    <row r="920" ht="15.75" customHeight="1" spans="1:26">
      <c r="A920" s="77"/>
      <c r="B920" s="68"/>
      <c r="C920" s="78"/>
      <c r="D920" s="78"/>
      <c r="E920" s="79"/>
      <c r="F920" s="68"/>
      <c r="G920" s="68"/>
      <c r="H920" s="68"/>
      <c r="I920" s="68"/>
      <c r="J920" s="68"/>
      <c r="K920" s="68"/>
      <c r="L920" s="68"/>
      <c r="M920" s="68"/>
      <c r="N920" s="68"/>
      <c r="O920" s="68"/>
      <c r="P920" s="68"/>
      <c r="Q920" s="68"/>
      <c r="R920" s="68"/>
      <c r="S920" s="68"/>
      <c r="T920" s="68"/>
      <c r="U920" s="68"/>
      <c r="V920" s="68"/>
      <c r="W920" s="68"/>
      <c r="X920" s="68"/>
      <c r="Y920" s="68"/>
      <c r="Z920" s="68"/>
    </row>
    <row r="921" ht="15.75" customHeight="1" spans="1:26">
      <c r="A921" s="77"/>
      <c r="B921" s="68"/>
      <c r="C921" s="78"/>
      <c r="D921" s="78"/>
      <c r="E921" s="79"/>
      <c r="F921" s="68"/>
      <c r="G921" s="68"/>
      <c r="H921" s="68"/>
      <c r="I921" s="68"/>
      <c r="J921" s="68"/>
      <c r="K921" s="68"/>
      <c r="L921" s="68"/>
      <c r="M921" s="68"/>
      <c r="N921" s="68"/>
      <c r="O921" s="68"/>
      <c r="P921" s="68"/>
      <c r="Q921" s="68"/>
      <c r="R921" s="68"/>
      <c r="S921" s="68"/>
      <c r="T921" s="68"/>
      <c r="U921" s="68"/>
      <c r="V921" s="68"/>
      <c r="W921" s="68"/>
      <c r="X921" s="68"/>
      <c r="Y921" s="68"/>
      <c r="Z921" s="68"/>
    </row>
    <row r="922" ht="15.75" customHeight="1" spans="1:26">
      <c r="A922" s="77"/>
      <c r="B922" s="68"/>
      <c r="C922" s="78"/>
      <c r="D922" s="78"/>
      <c r="E922" s="79"/>
      <c r="F922" s="68"/>
      <c r="G922" s="68"/>
      <c r="H922" s="68"/>
      <c r="I922" s="68"/>
      <c r="J922" s="68"/>
      <c r="K922" s="68"/>
      <c r="L922" s="68"/>
      <c r="M922" s="68"/>
      <c r="N922" s="68"/>
      <c r="O922" s="68"/>
      <c r="P922" s="68"/>
      <c r="Q922" s="68"/>
      <c r="R922" s="68"/>
      <c r="S922" s="68"/>
      <c r="T922" s="68"/>
      <c r="U922" s="68"/>
      <c r="V922" s="68"/>
      <c r="W922" s="68"/>
      <c r="X922" s="68"/>
      <c r="Y922" s="68"/>
      <c r="Z922" s="68"/>
    </row>
    <row r="923" ht="15.75" customHeight="1" spans="1:26">
      <c r="A923" s="77"/>
      <c r="B923" s="68"/>
      <c r="C923" s="78"/>
      <c r="D923" s="78"/>
      <c r="E923" s="79"/>
      <c r="F923" s="68"/>
      <c r="G923" s="68"/>
      <c r="H923" s="68"/>
      <c r="I923" s="68"/>
      <c r="J923" s="68"/>
      <c r="K923" s="68"/>
      <c r="L923" s="68"/>
      <c r="M923" s="68"/>
      <c r="N923" s="68"/>
      <c r="O923" s="68"/>
      <c r="P923" s="68"/>
      <c r="Q923" s="68"/>
      <c r="R923" s="68"/>
      <c r="S923" s="68"/>
      <c r="T923" s="68"/>
      <c r="U923" s="68"/>
      <c r="V923" s="68"/>
      <c r="W923" s="68"/>
      <c r="X923" s="68"/>
      <c r="Y923" s="68"/>
      <c r="Z923" s="68"/>
    </row>
    <row r="924" ht="15.75" customHeight="1" spans="1:26">
      <c r="A924" s="77"/>
      <c r="B924" s="68"/>
      <c r="C924" s="78"/>
      <c r="D924" s="78"/>
      <c r="E924" s="79"/>
      <c r="F924" s="68"/>
      <c r="G924" s="68"/>
      <c r="H924" s="68"/>
      <c r="I924" s="68"/>
      <c r="J924" s="68"/>
      <c r="K924" s="68"/>
      <c r="L924" s="68"/>
      <c r="M924" s="68"/>
      <c r="N924" s="68"/>
      <c r="O924" s="68"/>
      <c r="P924" s="68"/>
      <c r="Q924" s="68"/>
      <c r="R924" s="68"/>
      <c r="S924" s="68"/>
      <c r="T924" s="68"/>
      <c r="U924" s="68"/>
      <c r="V924" s="68"/>
      <c r="W924" s="68"/>
      <c r="X924" s="68"/>
      <c r="Y924" s="68"/>
      <c r="Z924" s="68"/>
    </row>
    <row r="925" ht="15.75" customHeight="1" spans="1:26">
      <c r="A925" s="77"/>
      <c r="B925" s="68"/>
      <c r="C925" s="78"/>
      <c r="D925" s="78"/>
      <c r="E925" s="79"/>
      <c r="F925" s="68"/>
      <c r="G925" s="68"/>
      <c r="H925" s="68"/>
      <c r="I925" s="68"/>
      <c r="J925" s="68"/>
      <c r="K925" s="68"/>
      <c r="L925" s="68"/>
      <c r="M925" s="68"/>
      <c r="N925" s="68"/>
      <c r="O925" s="68"/>
      <c r="P925" s="68"/>
      <c r="Q925" s="68"/>
      <c r="R925" s="68"/>
      <c r="S925" s="68"/>
      <c r="T925" s="68"/>
      <c r="U925" s="68"/>
      <c r="V925" s="68"/>
      <c r="W925" s="68"/>
      <c r="X925" s="68"/>
      <c r="Y925" s="68"/>
      <c r="Z925" s="68"/>
    </row>
    <row r="926" ht="15.75" customHeight="1" spans="1:26">
      <c r="A926" s="77"/>
      <c r="B926" s="68"/>
      <c r="C926" s="78"/>
      <c r="D926" s="78"/>
      <c r="E926" s="79"/>
      <c r="F926" s="68"/>
      <c r="G926" s="68"/>
      <c r="H926" s="68"/>
      <c r="I926" s="68"/>
      <c r="J926" s="68"/>
      <c r="K926" s="68"/>
      <c r="L926" s="68"/>
      <c r="M926" s="68"/>
      <c r="N926" s="68"/>
      <c r="O926" s="68"/>
      <c r="P926" s="68"/>
      <c r="Q926" s="68"/>
      <c r="R926" s="68"/>
      <c r="S926" s="68"/>
      <c r="T926" s="68"/>
      <c r="U926" s="68"/>
      <c r="V926" s="68"/>
      <c r="W926" s="68"/>
      <c r="X926" s="68"/>
      <c r="Y926" s="68"/>
      <c r="Z926" s="68"/>
    </row>
    <row r="927" ht="15.75" customHeight="1" spans="1:26">
      <c r="A927" s="77"/>
      <c r="B927" s="68"/>
      <c r="C927" s="78"/>
      <c r="D927" s="78"/>
      <c r="E927" s="79"/>
      <c r="F927" s="68"/>
      <c r="G927" s="68"/>
      <c r="H927" s="68"/>
      <c r="I927" s="68"/>
      <c r="J927" s="68"/>
      <c r="K927" s="68"/>
      <c r="L927" s="68"/>
      <c r="M927" s="68"/>
      <c r="N927" s="68"/>
      <c r="O927" s="68"/>
      <c r="P927" s="68"/>
      <c r="Q927" s="68"/>
      <c r="R927" s="68"/>
      <c r="S927" s="68"/>
      <c r="T927" s="68"/>
      <c r="U927" s="68"/>
      <c r="V927" s="68"/>
      <c r="W927" s="68"/>
      <c r="X927" s="68"/>
      <c r="Y927" s="68"/>
      <c r="Z927" s="68"/>
    </row>
    <row r="928" ht="15.75" customHeight="1" spans="1:26">
      <c r="A928" s="77"/>
      <c r="B928" s="68"/>
      <c r="C928" s="78"/>
      <c r="D928" s="78"/>
      <c r="E928" s="79"/>
      <c r="F928" s="68"/>
      <c r="G928" s="68"/>
      <c r="H928" s="68"/>
      <c r="I928" s="68"/>
      <c r="J928" s="68"/>
      <c r="K928" s="68"/>
      <c r="L928" s="68"/>
      <c r="M928" s="68"/>
      <c r="N928" s="68"/>
      <c r="O928" s="68"/>
      <c r="P928" s="68"/>
      <c r="Q928" s="68"/>
      <c r="R928" s="68"/>
      <c r="S928" s="68"/>
      <c r="T928" s="68"/>
      <c r="U928" s="68"/>
      <c r="V928" s="68"/>
      <c r="W928" s="68"/>
      <c r="X928" s="68"/>
      <c r="Y928" s="68"/>
      <c r="Z928" s="68"/>
    </row>
    <row r="929" ht="15.75" customHeight="1" spans="1:26">
      <c r="A929" s="77"/>
      <c r="B929" s="68"/>
      <c r="C929" s="78"/>
      <c r="D929" s="78"/>
      <c r="E929" s="79"/>
      <c r="F929" s="68"/>
      <c r="G929" s="68"/>
      <c r="H929" s="68"/>
      <c r="I929" s="68"/>
      <c r="J929" s="68"/>
      <c r="K929" s="68"/>
      <c r="L929" s="68"/>
      <c r="M929" s="68"/>
      <c r="N929" s="68"/>
      <c r="O929" s="68"/>
      <c r="P929" s="68"/>
      <c r="Q929" s="68"/>
      <c r="R929" s="68"/>
      <c r="S929" s="68"/>
      <c r="T929" s="68"/>
      <c r="U929" s="68"/>
      <c r="V929" s="68"/>
      <c r="W929" s="68"/>
      <c r="X929" s="68"/>
      <c r="Y929" s="68"/>
      <c r="Z929" s="68"/>
    </row>
    <row r="930" ht="15.75" customHeight="1" spans="1:26">
      <c r="A930" s="77"/>
      <c r="B930" s="68"/>
      <c r="C930" s="78"/>
      <c r="D930" s="78"/>
      <c r="E930" s="79"/>
      <c r="F930" s="68"/>
      <c r="G930" s="68"/>
      <c r="H930" s="68"/>
      <c r="I930" s="68"/>
      <c r="J930" s="68"/>
      <c r="K930" s="68"/>
      <c r="L930" s="68"/>
      <c r="M930" s="68"/>
      <c r="N930" s="68"/>
      <c r="O930" s="68"/>
      <c r="P930" s="68"/>
      <c r="Q930" s="68"/>
      <c r="R930" s="68"/>
      <c r="S930" s="68"/>
      <c r="T930" s="68"/>
      <c r="U930" s="68"/>
      <c r="V930" s="68"/>
      <c r="W930" s="68"/>
      <c r="X930" s="68"/>
      <c r="Y930" s="68"/>
      <c r="Z930" s="68"/>
    </row>
    <row r="931" ht="15.75" customHeight="1" spans="1:26">
      <c r="A931" s="77"/>
      <c r="B931" s="68"/>
      <c r="C931" s="78"/>
      <c r="D931" s="78"/>
      <c r="E931" s="79"/>
      <c r="F931" s="68"/>
      <c r="G931" s="68"/>
      <c r="H931" s="68"/>
      <c r="I931" s="68"/>
      <c r="J931" s="68"/>
      <c r="K931" s="68"/>
      <c r="L931" s="68"/>
      <c r="M931" s="68"/>
      <c r="N931" s="68"/>
      <c r="O931" s="68"/>
      <c r="P931" s="68"/>
      <c r="Q931" s="68"/>
      <c r="R931" s="68"/>
      <c r="S931" s="68"/>
      <c r="T931" s="68"/>
      <c r="U931" s="68"/>
      <c r="V931" s="68"/>
      <c r="W931" s="68"/>
      <c r="X931" s="68"/>
      <c r="Y931" s="68"/>
      <c r="Z931" s="68"/>
    </row>
    <row r="932" ht="15.75" customHeight="1" spans="1:26">
      <c r="A932" s="77"/>
      <c r="B932" s="68"/>
      <c r="C932" s="78"/>
      <c r="D932" s="78"/>
      <c r="E932" s="79"/>
      <c r="F932" s="68"/>
      <c r="G932" s="68"/>
      <c r="H932" s="68"/>
      <c r="I932" s="68"/>
      <c r="J932" s="68"/>
      <c r="K932" s="68"/>
      <c r="L932" s="68"/>
      <c r="M932" s="68"/>
      <c r="N932" s="68"/>
      <c r="O932" s="68"/>
      <c r="P932" s="68"/>
      <c r="Q932" s="68"/>
      <c r="R932" s="68"/>
      <c r="S932" s="68"/>
      <c r="T932" s="68"/>
      <c r="U932" s="68"/>
      <c r="V932" s="68"/>
      <c r="W932" s="68"/>
      <c r="X932" s="68"/>
      <c r="Y932" s="68"/>
      <c r="Z932" s="68"/>
    </row>
    <row r="933" ht="15.75" customHeight="1" spans="1:26">
      <c r="A933" s="77"/>
      <c r="B933" s="68"/>
      <c r="C933" s="78"/>
      <c r="D933" s="78"/>
      <c r="E933" s="79"/>
      <c r="F933" s="68"/>
      <c r="G933" s="68"/>
      <c r="H933" s="68"/>
      <c r="I933" s="68"/>
      <c r="J933" s="68"/>
      <c r="K933" s="68"/>
      <c r="L933" s="68"/>
      <c r="M933" s="68"/>
      <c r="N933" s="68"/>
      <c r="O933" s="68"/>
      <c r="P933" s="68"/>
      <c r="Q933" s="68"/>
      <c r="R933" s="68"/>
      <c r="S933" s="68"/>
      <c r="T933" s="68"/>
      <c r="U933" s="68"/>
      <c r="V933" s="68"/>
      <c r="W933" s="68"/>
      <c r="X933" s="68"/>
      <c r="Y933" s="68"/>
      <c r="Z933" s="68"/>
    </row>
    <row r="934" ht="15.75" customHeight="1" spans="1:26">
      <c r="A934" s="77"/>
      <c r="B934" s="68"/>
      <c r="C934" s="78"/>
      <c r="D934" s="78"/>
      <c r="E934" s="79"/>
      <c r="F934" s="68"/>
      <c r="G934" s="68"/>
      <c r="H934" s="68"/>
      <c r="I934" s="68"/>
      <c r="J934" s="68"/>
      <c r="K934" s="68"/>
      <c r="L934" s="68"/>
      <c r="M934" s="68"/>
      <c r="N934" s="68"/>
      <c r="O934" s="68"/>
      <c r="P934" s="68"/>
      <c r="Q934" s="68"/>
      <c r="R934" s="68"/>
      <c r="S934" s="68"/>
      <c r="T934" s="68"/>
      <c r="U934" s="68"/>
      <c r="V934" s="68"/>
      <c r="W934" s="68"/>
      <c r="X934" s="68"/>
      <c r="Y934" s="68"/>
      <c r="Z934" s="68"/>
    </row>
    <row r="935" ht="15.75" customHeight="1" spans="1:26">
      <c r="A935" s="77"/>
      <c r="B935" s="68"/>
      <c r="C935" s="78"/>
      <c r="D935" s="78"/>
      <c r="E935" s="79"/>
      <c r="F935" s="68"/>
      <c r="G935" s="68"/>
      <c r="H935" s="68"/>
      <c r="I935" s="68"/>
      <c r="J935" s="68"/>
      <c r="K935" s="68"/>
      <c r="L935" s="68"/>
      <c r="M935" s="68"/>
      <c r="N935" s="68"/>
      <c r="O935" s="68"/>
      <c r="P935" s="68"/>
      <c r="Q935" s="68"/>
      <c r="R935" s="68"/>
      <c r="S935" s="68"/>
      <c r="T935" s="68"/>
      <c r="U935" s="68"/>
      <c r="V935" s="68"/>
      <c r="W935" s="68"/>
      <c r="X935" s="68"/>
      <c r="Y935" s="68"/>
      <c r="Z935" s="68"/>
    </row>
    <row r="936" ht="15.75" customHeight="1" spans="1:26">
      <c r="A936" s="77"/>
      <c r="B936" s="68"/>
      <c r="C936" s="78"/>
      <c r="D936" s="78"/>
      <c r="E936" s="79"/>
      <c r="F936" s="68"/>
      <c r="G936" s="68"/>
      <c r="H936" s="68"/>
      <c r="I936" s="68"/>
      <c r="J936" s="68"/>
      <c r="K936" s="68"/>
      <c r="L936" s="68"/>
      <c r="M936" s="68"/>
      <c r="N936" s="68"/>
      <c r="O936" s="68"/>
      <c r="P936" s="68"/>
      <c r="Q936" s="68"/>
      <c r="R936" s="68"/>
      <c r="S936" s="68"/>
      <c r="T936" s="68"/>
      <c r="U936" s="68"/>
      <c r="V936" s="68"/>
      <c r="W936" s="68"/>
      <c r="X936" s="68"/>
      <c r="Y936" s="68"/>
      <c r="Z936" s="68"/>
    </row>
    <row r="937" ht="15.75" customHeight="1" spans="1:26">
      <c r="A937" s="77"/>
      <c r="B937" s="68"/>
      <c r="C937" s="78"/>
      <c r="D937" s="78"/>
      <c r="E937" s="79"/>
      <c r="F937" s="68"/>
      <c r="G937" s="68"/>
      <c r="H937" s="68"/>
      <c r="I937" s="68"/>
      <c r="J937" s="68"/>
      <c r="K937" s="68"/>
      <c r="L937" s="68"/>
      <c r="M937" s="68"/>
      <c r="N937" s="68"/>
      <c r="O937" s="68"/>
      <c r="P937" s="68"/>
      <c r="Q937" s="68"/>
      <c r="R937" s="68"/>
      <c r="S937" s="68"/>
      <c r="T937" s="68"/>
      <c r="U937" s="68"/>
      <c r="V937" s="68"/>
      <c r="W937" s="68"/>
      <c r="X937" s="68"/>
      <c r="Y937" s="68"/>
      <c r="Z937" s="68"/>
    </row>
    <row r="938" ht="15.75" customHeight="1" spans="1:26">
      <c r="A938" s="77"/>
      <c r="B938" s="68"/>
      <c r="C938" s="78"/>
      <c r="D938" s="78"/>
      <c r="E938" s="79"/>
      <c r="F938" s="68"/>
      <c r="G938" s="68"/>
      <c r="H938" s="68"/>
      <c r="I938" s="68"/>
      <c r="J938" s="68"/>
      <c r="K938" s="68"/>
      <c r="L938" s="68"/>
      <c r="M938" s="68"/>
      <c r="N938" s="68"/>
      <c r="O938" s="68"/>
      <c r="P938" s="68"/>
      <c r="Q938" s="68"/>
      <c r="R938" s="68"/>
      <c r="S938" s="68"/>
      <c r="T938" s="68"/>
      <c r="U938" s="68"/>
      <c r="V938" s="68"/>
      <c r="W938" s="68"/>
      <c r="X938" s="68"/>
      <c r="Y938" s="68"/>
      <c r="Z938" s="68"/>
    </row>
    <row r="939" ht="15.75" customHeight="1" spans="1:26">
      <c r="A939" s="77"/>
      <c r="B939" s="68"/>
      <c r="C939" s="78"/>
      <c r="D939" s="78"/>
      <c r="E939" s="79"/>
      <c r="F939" s="68"/>
      <c r="G939" s="68"/>
      <c r="H939" s="68"/>
      <c r="I939" s="68"/>
      <c r="J939" s="68"/>
      <c r="K939" s="68"/>
      <c r="L939" s="68"/>
      <c r="M939" s="68"/>
      <c r="N939" s="68"/>
      <c r="O939" s="68"/>
      <c r="P939" s="68"/>
      <c r="Q939" s="68"/>
      <c r="R939" s="68"/>
      <c r="S939" s="68"/>
      <c r="T939" s="68"/>
      <c r="U939" s="68"/>
      <c r="V939" s="68"/>
      <c r="W939" s="68"/>
      <c r="X939" s="68"/>
      <c r="Y939" s="68"/>
      <c r="Z939" s="68"/>
    </row>
    <row r="940" ht="15.75" customHeight="1" spans="1:26">
      <c r="A940" s="77"/>
      <c r="B940" s="68"/>
      <c r="C940" s="78"/>
      <c r="D940" s="78"/>
      <c r="E940" s="79"/>
      <c r="F940" s="68"/>
      <c r="G940" s="68"/>
      <c r="H940" s="68"/>
      <c r="I940" s="68"/>
      <c r="J940" s="68"/>
      <c r="K940" s="68"/>
      <c r="L940" s="68"/>
      <c r="M940" s="68"/>
      <c r="N940" s="68"/>
      <c r="O940" s="68"/>
      <c r="P940" s="68"/>
      <c r="Q940" s="68"/>
      <c r="R940" s="68"/>
      <c r="S940" s="68"/>
      <c r="T940" s="68"/>
      <c r="U940" s="68"/>
      <c r="V940" s="68"/>
      <c r="W940" s="68"/>
      <c r="X940" s="68"/>
      <c r="Y940" s="68"/>
      <c r="Z940" s="68"/>
    </row>
    <row r="941" ht="15.75" customHeight="1" spans="1:26">
      <c r="A941" s="77"/>
      <c r="B941" s="68"/>
      <c r="C941" s="78"/>
      <c r="D941" s="78"/>
      <c r="E941" s="79"/>
      <c r="F941" s="68"/>
      <c r="G941" s="68"/>
      <c r="H941" s="68"/>
      <c r="I941" s="68"/>
      <c r="J941" s="68"/>
      <c r="K941" s="68"/>
      <c r="L941" s="68"/>
      <c r="M941" s="68"/>
      <c r="N941" s="68"/>
      <c r="O941" s="68"/>
      <c r="P941" s="68"/>
      <c r="Q941" s="68"/>
      <c r="R941" s="68"/>
      <c r="S941" s="68"/>
      <c r="T941" s="68"/>
      <c r="U941" s="68"/>
      <c r="V941" s="68"/>
      <c r="W941" s="68"/>
      <c r="X941" s="68"/>
      <c r="Y941" s="68"/>
      <c r="Z941" s="68"/>
    </row>
    <row r="942" ht="15.75" customHeight="1" spans="1:26">
      <c r="A942" s="77"/>
      <c r="B942" s="68"/>
      <c r="C942" s="78"/>
      <c r="D942" s="78"/>
      <c r="E942" s="79"/>
      <c r="F942" s="68"/>
      <c r="G942" s="68"/>
      <c r="H942" s="68"/>
      <c r="I942" s="68"/>
      <c r="J942" s="68"/>
      <c r="K942" s="68"/>
      <c r="L942" s="68"/>
      <c r="M942" s="68"/>
      <c r="N942" s="68"/>
      <c r="O942" s="68"/>
      <c r="P942" s="68"/>
      <c r="Q942" s="68"/>
      <c r="R942" s="68"/>
      <c r="S942" s="68"/>
      <c r="T942" s="68"/>
      <c r="U942" s="68"/>
      <c r="V942" s="68"/>
      <c r="W942" s="68"/>
      <c r="X942" s="68"/>
      <c r="Y942" s="68"/>
      <c r="Z942" s="68"/>
    </row>
    <row r="943" ht="15.75" customHeight="1" spans="1:26">
      <c r="A943" s="77"/>
      <c r="B943" s="68"/>
      <c r="C943" s="78"/>
      <c r="D943" s="78"/>
      <c r="E943" s="79"/>
      <c r="F943" s="68"/>
      <c r="G943" s="68"/>
      <c r="H943" s="68"/>
      <c r="I943" s="68"/>
      <c r="J943" s="68"/>
      <c r="K943" s="68"/>
      <c r="L943" s="68"/>
      <c r="M943" s="68"/>
      <c r="N943" s="68"/>
      <c r="O943" s="68"/>
      <c r="P943" s="68"/>
      <c r="Q943" s="68"/>
      <c r="R943" s="68"/>
      <c r="S943" s="68"/>
      <c r="T943" s="68"/>
      <c r="U943" s="68"/>
      <c r="V943" s="68"/>
      <c r="W943" s="68"/>
      <c r="X943" s="68"/>
      <c r="Y943" s="68"/>
      <c r="Z943" s="68"/>
    </row>
    <row r="944" ht="15.75" customHeight="1" spans="1:26">
      <c r="A944" s="77"/>
      <c r="B944" s="68"/>
      <c r="C944" s="78"/>
      <c r="D944" s="78"/>
      <c r="E944" s="79"/>
      <c r="F944" s="68"/>
      <c r="G944" s="68"/>
      <c r="H944" s="68"/>
      <c r="I944" s="68"/>
      <c r="J944" s="68"/>
      <c r="K944" s="68"/>
      <c r="L944" s="68"/>
      <c r="M944" s="68"/>
      <c r="N944" s="68"/>
      <c r="O944" s="68"/>
      <c r="P944" s="68"/>
      <c r="Q944" s="68"/>
      <c r="R944" s="68"/>
      <c r="S944" s="68"/>
      <c r="T944" s="68"/>
      <c r="U944" s="68"/>
      <c r="V944" s="68"/>
      <c r="W944" s="68"/>
      <c r="X944" s="68"/>
      <c r="Y944" s="68"/>
      <c r="Z944" s="68"/>
    </row>
    <row r="945" ht="15.75" customHeight="1" spans="1:26">
      <c r="A945" s="77"/>
      <c r="B945" s="68"/>
      <c r="C945" s="78"/>
      <c r="D945" s="78"/>
      <c r="E945" s="79"/>
      <c r="F945" s="68"/>
      <c r="G945" s="68"/>
      <c r="H945" s="68"/>
      <c r="I945" s="68"/>
      <c r="J945" s="68"/>
      <c r="K945" s="68"/>
      <c r="L945" s="68"/>
      <c r="M945" s="68"/>
      <c r="N945" s="68"/>
      <c r="O945" s="68"/>
      <c r="P945" s="68"/>
      <c r="Q945" s="68"/>
      <c r="R945" s="68"/>
      <c r="S945" s="68"/>
      <c r="T945" s="68"/>
      <c r="U945" s="68"/>
      <c r="V945" s="68"/>
      <c r="W945" s="68"/>
      <c r="X945" s="68"/>
      <c r="Y945" s="68"/>
      <c r="Z945" s="68"/>
    </row>
    <row r="946" ht="15.75" customHeight="1" spans="1:26">
      <c r="A946" s="77"/>
      <c r="B946" s="68"/>
      <c r="C946" s="78"/>
      <c r="D946" s="78"/>
      <c r="E946" s="79"/>
      <c r="F946" s="68"/>
      <c r="G946" s="68"/>
      <c r="H946" s="68"/>
      <c r="I946" s="68"/>
      <c r="J946" s="68"/>
      <c r="K946" s="68"/>
      <c r="L946" s="68"/>
      <c r="M946" s="68"/>
      <c r="N946" s="68"/>
      <c r="O946" s="68"/>
      <c r="P946" s="68"/>
      <c r="Q946" s="68"/>
      <c r="R946" s="68"/>
      <c r="S946" s="68"/>
      <c r="T946" s="68"/>
      <c r="U946" s="68"/>
      <c r="V946" s="68"/>
      <c r="W946" s="68"/>
      <c r="X946" s="68"/>
      <c r="Y946" s="68"/>
      <c r="Z946" s="68"/>
    </row>
    <row r="947" ht="15.75" customHeight="1" spans="1:26">
      <c r="A947" s="77"/>
      <c r="B947" s="68"/>
      <c r="C947" s="78"/>
      <c r="D947" s="78"/>
      <c r="E947" s="79"/>
      <c r="F947" s="68"/>
      <c r="G947" s="68"/>
      <c r="H947" s="68"/>
      <c r="I947" s="68"/>
      <c r="J947" s="68"/>
      <c r="K947" s="68"/>
      <c r="L947" s="68"/>
      <c r="M947" s="68"/>
      <c r="N947" s="68"/>
      <c r="O947" s="68"/>
      <c r="P947" s="68"/>
      <c r="Q947" s="68"/>
      <c r="R947" s="68"/>
      <c r="S947" s="68"/>
      <c r="T947" s="68"/>
      <c r="U947" s="68"/>
      <c r="V947" s="68"/>
      <c r="W947" s="68"/>
      <c r="X947" s="68"/>
      <c r="Y947" s="68"/>
      <c r="Z947" s="68"/>
    </row>
    <row r="948" ht="15.75" customHeight="1" spans="1:26">
      <c r="A948" s="77"/>
      <c r="B948" s="68"/>
      <c r="C948" s="78"/>
      <c r="D948" s="78"/>
      <c r="E948" s="79"/>
      <c r="F948" s="68"/>
      <c r="G948" s="68"/>
      <c r="H948" s="68"/>
      <c r="I948" s="68"/>
      <c r="J948" s="68"/>
      <c r="K948" s="68"/>
      <c r="L948" s="68"/>
      <c r="M948" s="68"/>
      <c r="N948" s="68"/>
      <c r="O948" s="68"/>
      <c r="P948" s="68"/>
      <c r="Q948" s="68"/>
      <c r="R948" s="68"/>
      <c r="S948" s="68"/>
      <c r="T948" s="68"/>
      <c r="U948" s="68"/>
      <c r="V948" s="68"/>
      <c r="W948" s="68"/>
      <c r="X948" s="68"/>
      <c r="Y948" s="68"/>
      <c r="Z948" s="68"/>
    </row>
    <row r="949" ht="15.75" customHeight="1" spans="1:26">
      <c r="A949" s="77"/>
      <c r="B949" s="68"/>
      <c r="C949" s="78"/>
      <c r="D949" s="78"/>
      <c r="E949" s="79"/>
      <c r="F949" s="68"/>
      <c r="G949" s="68"/>
      <c r="H949" s="68"/>
      <c r="I949" s="68"/>
      <c r="J949" s="68"/>
      <c r="K949" s="68"/>
      <c r="L949" s="68"/>
      <c r="M949" s="68"/>
      <c r="N949" s="68"/>
      <c r="O949" s="68"/>
      <c r="P949" s="68"/>
      <c r="Q949" s="68"/>
      <c r="R949" s="68"/>
      <c r="S949" s="68"/>
      <c r="T949" s="68"/>
      <c r="U949" s="68"/>
      <c r="V949" s="68"/>
      <c r="W949" s="68"/>
      <c r="X949" s="68"/>
      <c r="Y949" s="68"/>
      <c r="Z949" s="68"/>
    </row>
    <row r="950" ht="15.75" customHeight="1" spans="1:26">
      <c r="A950" s="77"/>
      <c r="B950" s="68"/>
      <c r="C950" s="78"/>
      <c r="D950" s="78"/>
      <c r="E950" s="79"/>
      <c r="F950" s="68"/>
      <c r="G950" s="68"/>
      <c r="H950" s="68"/>
      <c r="I950" s="68"/>
      <c r="J950" s="68"/>
      <c r="K950" s="68"/>
      <c r="L950" s="68"/>
      <c r="M950" s="68"/>
      <c r="N950" s="68"/>
      <c r="O950" s="68"/>
      <c r="P950" s="68"/>
      <c r="Q950" s="68"/>
      <c r="R950" s="68"/>
      <c r="S950" s="68"/>
      <c r="T950" s="68"/>
      <c r="U950" s="68"/>
      <c r="V950" s="68"/>
      <c r="W950" s="68"/>
      <c r="X950" s="68"/>
      <c r="Y950" s="68"/>
      <c r="Z950" s="68"/>
    </row>
    <row r="951" ht="15.75" customHeight="1" spans="1:26">
      <c r="A951" s="77"/>
      <c r="B951" s="68"/>
      <c r="C951" s="78"/>
      <c r="D951" s="78"/>
      <c r="E951" s="79"/>
      <c r="F951" s="68"/>
      <c r="G951" s="68"/>
      <c r="H951" s="68"/>
      <c r="I951" s="68"/>
      <c r="J951" s="68"/>
      <c r="K951" s="68"/>
      <c r="L951" s="68"/>
      <c r="M951" s="68"/>
      <c r="N951" s="68"/>
      <c r="O951" s="68"/>
      <c r="P951" s="68"/>
      <c r="Q951" s="68"/>
      <c r="R951" s="68"/>
      <c r="S951" s="68"/>
      <c r="T951" s="68"/>
      <c r="U951" s="68"/>
      <c r="V951" s="68"/>
      <c r="W951" s="68"/>
      <c r="X951" s="68"/>
      <c r="Y951" s="68"/>
      <c r="Z951" s="68"/>
    </row>
    <row r="952" ht="15.75" customHeight="1" spans="1:26">
      <c r="A952" s="77"/>
      <c r="B952" s="68"/>
      <c r="C952" s="78"/>
      <c r="D952" s="78"/>
      <c r="E952" s="79"/>
      <c r="F952" s="68"/>
      <c r="G952" s="68"/>
      <c r="H952" s="68"/>
      <c r="I952" s="68"/>
      <c r="J952" s="68"/>
      <c r="K952" s="68"/>
      <c r="L952" s="68"/>
      <c r="M952" s="68"/>
      <c r="N952" s="68"/>
      <c r="O952" s="68"/>
      <c r="P952" s="68"/>
      <c r="Q952" s="68"/>
      <c r="R952" s="68"/>
      <c r="S952" s="68"/>
      <c r="T952" s="68"/>
      <c r="U952" s="68"/>
      <c r="V952" s="68"/>
      <c r="W952" s="68"/>
      <c r="X952" s="68"/>
      <c r="Y952" s="68"/>
      <c r="Z952" s="68"/>
    </row>
    <row r="953" ht="15.75" customHeight="1" spans="1:26">
      <c r="A953" s="77"/>
      <c r="B953" s="68"/>
      <c r="C953" s="78"/>
      <c r="D953" s="78"/>
      <c r="E953" s="79"/>
      <c r="F953" s="68"/>
      <c r="G953" s="68"/>
      <c r="H953" s="68"/>
      <c r="I953" s="68"/>
      <c r="J953" s="68"/>
      <c r="K953" s="68"/>
      <c r="L953" s="68"/>
      <c r="M953" s="68"/>
      <c r="N953" s="68"/>
      <c r="O953" s="68"/>
      <c r="P953" s="68"/>
      <c r="Q953" s="68"/>
      <c r="R953" s="68"/>
      <c r="S953" s="68"/>
      <c r="T953" s="68"/>
      <c r="U953" s="68"/>
      <c r="V953" s="68"/>
      <c r="W953" s="68"/>
      <c r="X953" s="68"/>
      <c r="Y953" s="68"/>
      <c r="Z953" s="68"/>
    </row>
    <row r="954" ht="15.75" customHeight="1" spans="1:26">
      <c r="A954" s="77"/>
      <c r="B954" s="68"/>
      <c r="C954" s="78"/>
      <c r="D954" s="78"/>
      <c r="E954" s="79"/>
      <c r="F954" s="68"/>
      <c r="G954" s="68"/>
      <c r="H954" s="68"/>
      <c r="I954" s="68"/>
      <c r="J954" s="68"/>
      <c r="K954" s="68"/>
      <c r="L954" s="68"/>
      <c r="M954" s="68"/>
      <c r="N954" s="68"/>
      <c r="O954" s="68"/>
      <c r="P954" s="68"/>
      <c r="Q954" s="68"/>
      <c r="R954" s="68"/>
      <c r="S954" s="68"/>
      <c r="T954" s="68"/>
      <c r="U954" s="68"/>
      <c r="V954" s="68"/>
      <c r="W954" s="68"/>
      <c r="X954" s="68"/>
      <c r="Y954" s="68"/>
      <c r="Z954" s="68"/>
    </row>
    <row r="955" ht="15.75" customHeight="1" spans="1:26">
      <c r="A955" s="77"/>
      <c r="B955" s="68"/>
      <c r="C955" s="78"/>
      <c r="D955" s="78"/>
      <c r="E955" s="79"/>
      <c r="F955" s="68"/>
      <c r="G955" s="68"/>
      <c r="H955" s="68"/>
      <c r="I955" s="68"/>
      <c r="J955" s="68"/>
      <c r="K955" s="68"/>
      <c r="L955" s="68"/>
      <c r="M955" s="68"/>
      <c r="N955" s="68"/>
      <c r="O955" s="68"/>
      <c r="P955" s="68"/>
      <c r="Q955" s="68"/>
      <c r="R955" s="68"/>
      <c r="S955" s="68"/>
      <c r="T955" s="68"/>
      <c r="U955" s="68"/>
      <c r="V955" s="68"/>
      <c r="W955" s="68"/>
      <c r="X955" s="68"/>
      <c r="Y955" s="68"/>
      <c r="Z955" s="68"/>
    </row>
    <row r="956" ht="15.75" customHeight="1" spans="1:26">
      <c r="A956" s="77"/>
      <c r="B956" s="68"/>
      <c r="C956" s="78"/>
      <c r="D956" s="78"/>
      <c r="E956" s="79"/>
      <c r="F956" s="68"/>
      <c r="G956" s="68"/>
      <c r="H956" s="68"/>
      <c r="I956" s="68"/>
      <c r="J956" s="68"/>
      <c r="K956" s="68"/>
      <c r="L956" s="68"/>
      <c r="M956" s="68"/>
      <c r="N956" s="68"/>
      <c r="O956" s="68"/>
      <c r="P956" s="68"/>
      <c r="Q956" s="68"/>
      <c r="R956" s="68"/>
      <c r="S956" s="68"/>
      <c r="T956" s="68"/>
      <c r="U956" s="68"/>
      <c r="V956" s="68"/>
      <c r="W956" s="68"/>
      <c r="X956" s="68"/>
      <c r="Y956" s="68"/>
      <c r="Z956" s="68"/>
    </row>
    <row r="957" ht="15.75" customHeight="1" spans="1:26">
      <c r="A957" s="77"/>
      <c r="B957" s="68"/>
      <c r="C957" s="78"/>
      <c r="D957" s="78"/>
      <c r="E957" s="79"/>
      <c r="F957" s="68"/>
      <c r="G957" s="68"/>
      <c r="H957" s="68"/>
      <c r="I957" s="68"/>
      <c r="J957" s="68"/>
      <c r="K957" s="68"/>
      <c r="L957" s="68"/>
      <c r="M957" s="68"/>
      <c r="N957" s="68"/>
      <c r="O957" s="68"/>
      <c r="P957" s="68"/>
      <c r="Q957" s="68"/>
      <c r="R957" s="68"/>
      <c r="S957" s="68"/>
      <c r="T957" s="68"/>
      <c r="U957" s="68"/>
      <c r="V957" s="68"/>
      <c r="W957" s="68"/>
      <c r="X957" s="68"/>
      <c r="Y957" s="68"/>
      <c r="Z957" s="68"/>
    </row>
    <row r="958" ht="15.75" customHeight="1" spans="1:26">
      <c r="A958" s="77"/>
      <c r="B958" s="68"/>
      <c r="C958" s="78"/>
      <c r="D958" s="78"/>
      <c r="E958" s="79"/>
      <c r="F958" s="68"/>
      <c r="G958" s="68"/>
      <c r="H958" s="68"/>
      <c r="I958" s="68"/>
      <c r="J958" s="68"/>
      <c r="K958" s="68"/>
      <c r="L958" s="68"/>
      <c r="M958" s="68"/>
      <c r="N958" s="68"/>
      <c r="O958" s="68"/>
      <c r="P958" s="68"/>
      <c r="Q958" s="68"/>
      <c r="R958" s="68"/>
      <c r="S958" s="68"/>
      <c r="T958" s="68"/>
      <c r="U958" s="68"/>
      <c r="V958" s="68"/>
      <c r="W958" s="68"/>
      <c r="X958" s="68"/>
      <c r="Y958" s="68"/>
      <c r="Z958" s="68"/>
    </row>
    <row r="959" ht="15.75" customHeight="1" spans="1:26">
      <c r="A959" s="77"/>
      <c r="B959" s="68"/>
      <c r="C959" s="78"/>
      <c r="D959" s="78"/>
      <c r="E959" s="79"/>
      <c r="F959" s="68"/>
      <c r="G959" s="68"/>
      <c r="H959" s="68"/>
      <c r="I959" s="68"/>
      <c r="J959" s="68"/>
      <c r="K959" s="68"/>
      <c r="L959" s="68"/>
      <c r="M959" s="68"/>
      <c r="N959" s="68"/>
      <c r="O959" s="68"/>
      <c r="P959" s="68"/>
      <c r="Q959" s="68"/>
      <c r="R959" s="68"/>
      <c r="S959" s="68"/>
      <c r="T959" s="68"/>
      <c r="U959" s="68"/>
      <c r="V959" s="68"/>
      <c r="W959" s="68"/>
      <c r="X959" s="68"/>
      <c r="Y959" s="68"/>
      <c r="Z959" s="68"/>
    </row>
    <row r="960" ht="15.75" customHeight="1" spans="1:26">
      <c r="A960" s="77"/>
      <c r="B960" s="68"/>
      <c r="C960" s="78"/>
      <c r="D960" s="78"/>
      <c r="E960" s="79"/>
      <c r="F960" s="68"/>
      <c r="G960" s="68"/>
      <c r="H960" s="68"/>
      <c r="I960" s="68"/>
      <c r="J960" s="68"/>
      <c r="K960" s="68"/>
      <c r="L960" s="68"/>
      <c r="M960" s="68"/>
      <c r="N960" s="68"/>
      <c r="O960" s="68"/>
      <c r="P960" s="68"/>
      <c r="Q960" s="68"/>
      <c r="R960" s="68"/>
      <c r="S960" s="68"/>
      <c r="T960" s="68"/>
      <c r="U960" s="68"/>
      <c r="V960" s="68"/>
      <c r="W960" s="68"/>
      <c r="X960" s="68"/>
      <c r="Y960" s="68"/>
      <c r="Z960" s="68"/>
    </row>
    <row r="961" ht="15.75" customHeight="1" spans="1:26">
      <c r="A961" s="77"/>
      <c r="B961" s="68"/>
      <c r="C961" s="78"/>
      <c r="D961" s="78"/>
      <c r="E961" s="79"/>
      <c r="F961" s="68"/>
      <c r="G961" s="68"/>
      <c r="H961" s="68"/>
      <c r="I961" s="68"/>
      <c r="J961" s="68"/>
      <c r="K961" s="68"/>
      <c r="L961" s="68"/>
      <c r="M961" s="68"/>
      <c r="N961" s="68"/>
      <c r="O961" s="68"/>
      <c r="P961" s="68"/>
      <c r="Q961" s="68"/>
      <c r="R961" s="68"/>
      <c r="S961" s="68"/>
      <c r="T961" s="68"/>
      <c r="U961" s="68"/>
      <c r="V961" s="68"/>
      <c r="W961" s="68"/>
      <c r="X961" s="68"/>
      <c r="Y961" s="68"/>
      <c r="Z961" s="68"/>
    </row>
    <row r="962" ht="15.75" customHeight="1" spans="1:26">
      <c r="A962" s="77"/>
      <c r="B962" s="68"/>
      <c r="C962" s="78"/>
      <c r="D962" s="78"/>
      <c r="E962" s="79"/>
      <c r="F962" s="68"/>
      <c r="G962" s="68"/>
      <c r="H962" s="68"/>
      <c r="I962" s="68"/>
      <c r="J962" s="68"/>
      <c r="K962" s="68"/>
      <c r="L962" s="68"/>
      <c r="M962" s="68"/>
      <c r="N962" s="68"/>
      <c r="O962" s="68"/>
      <c r="P962" s="68"/>
      <c r="Q962" s="68"/>
      <c r="R962" s="68"/>
      <c r="S962" s="68"/>
      <c r="T962" s="68"/>
      <c r="U962" s="68"/>
      <c r="V962" s="68"/>
      <c r="W962" s="68"/>
      <c r="X962" s="68"/>
      <c r="Y962" s="68"/>
      <c r="Z962" s="68"/>
    </row>
    <row r="963" ht="15.75" customHeight="1" spans="1:26">
      <c r="A963" s="77"/>
      <c r="B963" s="68"/>
      <c r="C963" s="78"/>
      <c r="D963" s="78"/>
      <c r="E963" s="79"/>
      <c r="F963" s="68"/>
      <c r="G963" s="68"/>
      <c r="H963" s="68"/>
      <c r="I963" s="68"/>
      <c r="J963" s="68"/>
      <c r="K963" s="68"/>
      <c r="L963" s="68"/>
      <c r="M963" s="68"/>
      <c r="N963" s="68"/>
      <c r="O963" s="68"/>
      <c r="P963" s="68"/>
      <c r="Q963" s="68"/>
      <c r="R963" s="68"/>
      <c r="S963" s="68"/>
      <c r="T963" s="68"/>
      <c r="U963" s="68"/>
      <c r="V963" s="68"/>
      <c r="W963" s="68"/>
      <c r="X963" s="68"/>
      <c r="Y963" s="68"/>
      <c r="Z963" s="68"/>
    </row>
    <row r="964" ht="15.75" customHeight="1" spans="1:26">
      <c r="A964" s="77"/>
      <c r="B964" s="68"/>
      <c r="C964" s="78"/>
      <c r="D964" s="78"/>
      <c r="E964" s="79"/>
      <c r="F964" s="68"/>
      <c r="G964" s="68"/>
      <c r="H964" s="68"/>
      <c r="I964" s="68"/>
      <c r="J964" s="68"/>
      <c r="K964" s="68"/>
      <c r="L964" s="68"/>
      <c r="M964" s="68"/>
      <c r="N964" s="68"/>
      <c r="O964" s="68"/>
      <c r="P964" s="68"/>
      <c r="Q964" s="68"/>
      <c r="R964" s="68"/>
      <c r="S964" s="68"/>
      <c r="T964" s="68"/>
      <c r="U964" s="68"/>
      <c r="V964" s="68"/>
      <c r="W964" s="68"/>
      <c r="X964" s="68"/>
      <c r="Y964" s="68"/>
      <c r="Z964" s="68"/>
    </row>
    <row r="965" ht="15.75" customHeight="1" spans="1:26">
      <c r="A965" s="77"/>
      <c r="B965" s="68"/>
      <c r="C965" s="78"/>
      <c r="D965" s="78"/>
      <c r="E965" s="79"/>
      <c r="F965" s="68"/>
      <c r="G965" s="68"/>
      <c r="H965" s="68"/>
      <c r="I965" s="68"/>
      <c r="J965" s="68"/>
      <c r="K965" s="68"/>
      <c r="L965" s="68"/>
      <c r="M965" s="68"/>
      <c r="N965" s="68"/>
      <c r="O965" s="68"/>
      <c r="P965" s="68"/>
      <c r="Q965" s="68"/>
      <c r="R965" s="68"/>
      <c r="S965" s="68"/>
      <c r="T965" s="68"/>
      <c r="U965" s="68"/>
      <c r="V965" s="68"/>
      <c r="W965" s="68"/>
      <c r="X965" s="68"/>
      <c r="Y965" s="68"/>
      <c r="Z965" s="68"/>
    </row>
    <row r="966" ht="15.75" customHeight="1" spans="1:26">
      <c r="A966" s="77"/>
      <c r="B966" s="68"/>
      <c r="C966" s="78"/>
      <c r="D966" s="78"/>
      <c r="E966" s="79"/>
      <c r="F966" s="68"/>
      <c r="G966" s="68"/>
      <c r="H966" s="68"/>
      <c r="I966" s="68"/>
      <c r="J966" s="68"/>
      <c r="K966" s="68"/>
      <c r="L966" s="68"/>
      <c r="M966" s="68"/>
      <c r="N966" s="68"/>
      <c r="O966" s="68"/>
      <c r="P966" s="68"/>
      <c r="Q966" s="68"/>
      <c r="R966" s="68"/>
      <c r="S966" s="68"/>
      <c r="T966" s="68"/>
      <c r="U966" s="68"/>
      <c r="V966" s="68"/>
      <c r="W966" s="68"/>
      <c r="X966" s="68"/>
      <c r="Y966" s="68"/>
      <c r="Z966" s="68"/>
    </row>
    <row r="967" ht="15.75" customHeight="1" spans="1:26">
      <c r="A967" s="77"/>
      <c r="B967" s="68"/>
      <c r="C967" s="78"/>
      <c r="D967" s="78"/>
      <c r="E967" s="79"/>
      <c r="F967" s="68"/>
      <c r="G967" s="68"/>
      <c r="H967" s="68"/>
      <c r="I967" s="68"/>
      <c r="J967" s="68"/>
      <c r="K967" s="68"/>
      <c r="L967" s="68"/>
      <c r="M967" s="68"/>
      <c r="N967" s="68"/>
      <c r="O967" s="68"/>
      <c r="P967" s="68"/>
      <c r="Q967" s="68"/>
      <c r="R967" s="68"/>
      <c r="S967" s="68"/>
      <c r="T967" s="68"/>
      <c r="U967" s="68"/>
      <c r="V967" s="68"/>
      <c r="W967" s="68"/>
      <c r="X967" s="68"/>
      <c r="Y967" s="68"/>
      <c r="Z967" s="68"/>
    </row>
    <row r="968" ht="15.75" customHeight="1" spans="1:26">
      <c r="A968" s="77"/>
      <c r="B968" s="68"/>
      <c r="C968" s="78"/>
      <c r="D968" s="78"/>
      <c r="E968" s="79"/>
      <c r="F968" s="68"/>
      <c r="G968" s="68"/>
      <c r="H968" s="68"/>
      <c r="I968" s="68"/>
      <c r="J968" s="68"/>
      <c r="K968" s="68"/>
      <c r="L968" s="68"/>
      <c r="M968" s="68"/>
      <c r="N968" s="68"/>
      <c r="O968" s="68"/>
      <c r="P968" s="68"/>
      <c r="Q968" s="68"/>
      <c r="R968" s="68"/>
      <c r="S968" s="68"/>
      <c r="T968" s="68"/>
      <c r="U968" s="68"/>
      <c r="V968" s="68"/>
      <c r="W968" s="68"/>
      <c r="X968" s="68"/>
      <c r="Y968" s="68"/>
      <c r="Z968" s="68"/>
    </row>
    <row r="969" ht="15.75" customHeight="1" spans="1:26">
      <c r="A969" s="77"/>
      <c r="B969" s="68"/>
      <c r="C969" s="78"/>
      <c r="D969" s="78"/>
      <c r="E969" s="79"/>
      <c r="F969" s="68"/>
      <c r="G969" s="68"/>
      <c r="H969" s="68"/>
      <c r="I969" s="68"/>
      <c r="J969" s="68"/>
      <c r="K969" s="68"/>
      <c r="L969" s="68"/>
      <c r="M969" s="68"/>
      <c r="N969" s="68"/>
      <c r="O969" s="68"/>
      <c r="P969" s="68"/>
      <c r="Q969" s="68"/>
      <c r="R969" s="68"/>
      <c r="S969" s="68"/>
      <c r="T969" s="68"/>
      <c r="U969" s="68"/>
      <c r="V969" s="68"/>
      <c r="W969" s="68"/>
      <c r="X969" s="68"/>
      <c r="Y969" s="68"/>
      <c r="Z969" s="68"/>
    </row>
    <row r="970" ht="15.75" customHeight="1" spans="1:26">
      <c r="A970" s="77"/>
      <c r="B970" s="68"/>
      <c r="C970" s="78"/>
      <c r="D970" s="78"/>
      <c r="E970" s="79"/>
      <c r="F970" s="68"/>
      <c r="G970" s="68"/>
      <c r="H970" s="68"/>
      <c r="I970" s="68"/>
      <c r="J970" s="68"/>
      <c r="K970" s="68"/>
      <c r="L970" s="68"/>
      <c r="M970" s="68"/>
      <c r="N970" s="68"/>
      <c r="O970" s="68"/>
      <c r="P970" s="68"/>
      <c r="Q970" s="68"/>
      <c r="R970" s="68"/>
      <c r="S970" s="68"/>
      <c r="T970" s="68"/>
      <c r="U970" s="68"/>
      <c r="V970" s="68"/>
      <c r="W970" s="68"/>
      <c r="X970" s="68"/>
      <c r="Y970" s="68"/>
      <c r="Z970" s="68"/>
    </row>
    <row r="971" ht="15.75" customHeight="1" spans="1:26">
      <c r="A971" s="77"/>
      <c r="B971" s="68"/>
      <c r="C971" s="78"/>
      <c r="D971" s="78"/>
      <c r="E971" s="79"/>
      <c r="F971" s="68"/>
      <c r="G971" s="68"/>
      <c r="H971" s="68"/>
      <c r="I971" s="68"/>
      <c r="J971" s="68"/>
      <c r="K971" s="68"/>
      <c r="L971" s="68"/>
      <c r="M971" s="68"/>
      <c r="N971" s="68"/>
      <c r="O971" s="68"/>
      <c r="P971" s="68"/>
      <c r="Q971" s="68"/>
      <c r="R971" s="68"/>
      <c r="S971" s="68"/>
      <c r="T971" s="68"/>
      <c r="U971" s="68"/>
      <c r="V971" s="68"/>
      <c r="W971" s="68"/>
      <c r="X971" s="68"/>
      <c r="Y971" s="68"/>
      <c r="Z971" s="68"/>
    </row>
    <row r="972" ht="15.75" customHeight="1" spans="1:26">
      <c r="A972" s="77"/>
      <c r="B972" s="68"/>
      <c r="C972" s="78"/>
      <c r="D972" s="78"/>
      <c r="E972" s="79"/>
      <c r="F972" s="68"/>
      <c r="G972" s="68"/>
      <c r="H972" s="68"/>
      <c r="I972" s="68"/>
      <c r="J972" s="68"/>
      <c r="K972" s="68"/>
      <c r="L972" s="68"/>
      <c r="M972" s="68"/>
      <c r="N972" s="68"/>
      <c r="O972" s="68"/>
      <c r="P972" s="68"/>
      <c r="Q972" s="68"/>
      <c r="R972" s="68"/>
      <c r="S972" s="68"/>
      <c r="T972" s="68"/>
      <c r="U972" s="68"/>
      <c r="V972" s="68"/>
      <c r="W972" s="68"/>
      <c r="X972" s="68"/>
      <c r="Y972" s="68"/>
      <c r="Z972" s="68"/>
    </row>
    <row r="973" ht="15.75" customHeight="1" spans="1:26">
      <c r="A973" s="77"/>
      <c r="B973" s="68"/>
      <c r="C973" s="78"/>
      <c r="D973" s="78"/>
      <c r="E973" s="79"/>
      <c r="F973" s="68"/>
      <c r="G973" s="68"/>
      <c r="H973" s="68"/>
      <c r="I973" s="68"/>
      <c r="J973" s="68"/>
      <c r="K973" s="68"/>
      <c r="L973" s="68"/>
      <c r="M973" s="68"/>
      <c r="N973" s="68"/>
      <c r="O973" s="68"/>
      <c r="P973" s="68"/>
      <c r="Q973" s="68"/>
      <c r="R973" s="68"/>
      <c r="S973" s="68"/>
      <c r="T973" s="68"/>
      <c r="U973" s="68"/>
      <c r="V973" s="68"/>
      <c r="W973" s="68"/>
      <c r="X973" s="68"/>
      <c r="Y973" s="68"/>
      <c r="Z973" s="68"/>
    </row>
    <row r="974" ht="15.75" customHeight="1" spans="1:26">
      <c r="A974" s="77"/>
      <c r="B974" s="68"/>
      <c r="C974" s="78"/>
      <c r="D974" s="78"/>
      <c r="E974" s="79"/>
      <c r="F974" s="68"/>
      <c r="G974" s="68"/>
      <c r="H974" s="68"/>
      <c r="I974" s="68"/>
      <c r="J974" s="68"/>
      <c r="K974" s="68"/>
      <c r="L974" s="68"/>
      <c r="M974" s="68"/>
      <c r="N974" s="68"/>
      <c r="O974" s="68"/>
      <c r="P974" s="68"/>
      <c r="Q974" s="68"/>
      <c r="R974" s="68"/>
      <c r="S974" s="68"/>
      <c r="T974" s="68"/>
      <c r="U974" s="68"/>
      <c r="V974" s="68"/>
      <c r="W974" s="68"/>
      <c r="X974" s="68"/>
      <c r="Y974" s="68"/>
      <c r="Z974" s="68"/>
    </row>
    <row r="975" ht="15.75" customHeight="1" spans="1:26">
      <c r="A975" s="77"/>
      <c r="B975" s="68"/>
      <c r="C975" s="78"/>
      <c r="D975" s="78"/>
      <c r="E975" s="79"/>
      <c r="F975" s="68"/>
      <c r="G975" s="68"/>
      <c r="H975" s="68"/>
      <c r="I975" s="68"/>
      <c r="J975" s="68"/>
      <c r="K975" s="68"/>
      <c r="L975" s="68"/>
      <c r="M975" s="68"/>
      <c r="N975" s="68"/>
      <c r="O975" s="68"/>
      <c r="P975" s="68"/>
      <c r="Q975" s="68"/>
      <c r="R975" s="68"/>
      <c r="S975" s="68"/>
      <c r="T975" s="68"/>
      <c r="U975" s="68"/>
      <c r="V975" s="68"/>
      <c r="W975" s="68"/>
      <c r="X975" s="68"/>
      <c r="Y975" s="68"/>
      <c r="Z975" s="68"/>
    </row>
    <row r="976" ht="15.75" customHeight="1" spans="1:26">
      <c r="A976" s="77"/>
      <c r="B976" s="68"/>
      <c r="C976" s="78"/>
      <c r="D976" s="78"/>
      <c r="E976" s="79"/>
      <c r="F976" s="68"/>
      <c r="G976" s="68"/>
      <c r="H976" s="68"/>
      <c r="I976" s="68"/>
      <c r="J976" s="68"/>
      <c r="K976" s="68"/>
      <c r="L976" s="68"/>
      <c r="M976" s="68"/>
      <c r="N976" s="68"/>
      <c r="O976" s="68"/>
      <c r="P976" s="68"/>
      <c r="Q976" s="68"/>
      <c r="R976" s="68"/>
      <c r="S976" s="68"/>
      <c r="T976" s="68"/>
      <c r="U976" s="68"/>
      <c r="V976" s="68"/>
      <c r="W976" s="68"/>
      <c r="X976" s="68"/>
      <c r="Y976" s="68"/>
      <c r="Z976" s="68"/>
    </row>
    <row r="977" ht="15.75" customHeight="1" spans="1:26">
      <c r="A977" s="77"/>
      <c r="B977" s="68"/>
      <c r="C977" s="78"/>
      <c r="D977" s="78"/>
      <c r="E977" s="79"/>
      <c r="F977" s="68"/>
      <c r="G977" s="68"/>
      <c r="H977" s="68"/>
      <c r="I977" s="68"/>
      <c r="J977" s="68"/>
      <c r="K977" s="68"/>
      <c r="L977" s="68"/>
      <c r="M977" s="68"/>
      <c r="N977" s="68"/>
      <c r="O977" s="68"/>
      <c r="P977" s="68"/>
      <c r="Q977" s="68"/>
      <c r="R977" s="68"/>
      <c r="S977" s="68"/>
      <c r="T977" s="68"/>
      <c r="U977" s="68"/>
      <c r="V977" s="68"/>
      <c r="W977" s="68"/>
      <c r="X977" s="68"/>
      <c r="Y977" s="68"/>
      <c r="Z977" s="68"/>
    </row>
    <row r="978" ht="15.75" customHeight="1" spans="1:26">
      <c r="A978" s="77"/>
      <c r="B978" s="68"/>
      <c r="C978" s="78"/>
      <c r="D978" s="78"/>
      <c r="E978" s="79"/>
      <c r="F978" s="68"/>
      <c r="G978" s="68"/>
      <c r="H978" s="68"/>
      <c r="I978" s="68"/>
      <c r="J978" s="68"/>
      <c r="K978" s="68"/>
      <c r="L978" s="68"/>
      <c r="M978" s="68"/>
      <c r="N978" s="68"/>
      <c r="O978" s="68"/>
      <c r="P978" s="68"/>
      <c r="Q978" s="68"/>
      <c r="R978" s="68"/>
      <c r="S978" s="68"/>
      <c r="T978" s="68"/>
      <c r="U978" s="68"/>
      <c r="V978" s="68"/>
      <c r="W978" s="68"/>
      <c r="X978" s="68"/>
      <c r="Y978" s="68"/>
      <c r="Z978" s="68"/>
    </row>
    <row r="979" ht="15.75" customHeight="1" spans="1:26">
      <c r="A979" s="77"/>
      <c r="B979" s="68"/>
      <c r="C979" s="78"/>
      <c r="D979" s="78"/>
      <c r="E979" s="79"/>
      <c r="F979" s="68"/>
      <c r="G979" s="68"/>
      <c r="H979" s="68"/>
      <c r="I979" s="68"/>
      <c r="J979" s="68"/>
      <c r="K979" s="68"/>
      <c r="L979" s="68"/>
      <c r="M979" s="68"/>
      <c r="N979" s="68"/>
      <c r="O979" s="68"/>
      <c r="P979" s="68"/>
      <c r="Q979" s="68"/>
      <c r="R979" s="68"/>
      <c r="S979" s="68"/>
      <c r="T979" s="68"/>
      <c r="U979" s="68"/>
      <c r="V979" s="68"/>
      <c r="W979" s="68"/>
      <c r="X979" s="68"/>
      <c r="Y979" s="68"/>
      <c r="Z979" s="68"/>
    </row>
    <row r="980" ht="15.75" customHeight="1" spans="1:26">
      <c r="A980" s="77"/>
      <c r="B980" s="68"/>
      <c r="C980" s="78"/>
      <c r="D980" s="78"/>
      <c r="E980" s="79"/>
      <c r="F980" s="68"/>
      <c r="G980" s="68"/>
      <c r="H980" s="68"/>
      <c r="I980" s="68"/>
      <c r="J980" s="68"/>
      <c r="K980" s="68"/>
      <c r="L980" s="68"/>
      <c r="M980" s="68"/>
      <c r="N980" s="68"/>
      <c r="O980" s="68"/>
      <c r="P980" s="68"/>
      <c r="Q980" s="68"/>
      <c r="R980" s="68"/>
      <c r="S980" s="68"/>
      <c r="T980" s="68"/>
      <c r="U980" s="68"/>
      <c r="V980" s="68"/>
      <c r="W980" s="68"/>
      <c r="X980" s="68"/>
      <c r="Y980" s="68"/>
      <c r="Z980" s="68"/>
    </row>
    <row r="981" ht="15.75" customHeight="1" spans="1:26">
      <c r="A981" s="77"/>
      <c r="B981" s="68"/>
      <c r="C981" s="78"/>
      <c r="D981" s="78"/>
      <c r="E981" s="79"/>
      <c r="F981" s="68"/>
      <c r="G981" s="68"/>
      <c r="H981" s="68"/>
      <c r="I981" s="68"/>
      <c r="J981" s="68"/>
      <c r="K981" s="68"/>
      <c r="L981" s="68"/>
      <c r="M981" s="68"/>
      <c r="N981" s="68"/>
      <c r="O981" s="68"/>
      <c r="P981" s="68"/>
      <c r="Q981" s="68"/>
      <c r="R981" s="68"/>
      <c r="S981" s="68"/>
      <c r="T981" s="68"/>
      <c r="U981" s="68"/>
      <c r="V981" s="68"/>
      <c r="W981" s="68"/>
      <c r="X981" s="68"/>
      <c r="Y981" s="68"/>
      <c r="Z981" s="68"/>
    </row>
    <row r="982" ht="15.75" customHeight="1" spans="1:26">
      <c r="A982" s="77"/>
      <c r="B982" s="68"/>
      <c r="C982" s="78"/>
      <c r="D982" s="78"/>
      <c r="E982" s="79"/>
      <c r="F982" s="68"/>
      <c r="G982" s="68"/>
      <c r="H982" s="68"/>
      <c r="I982" s="68"/>
      <c r="J982" s="68"/>
      <c r="K982" s="68"/>
      <c r="L982" s="68"/>
      <c r="M982" s="68"/>
      <c r="N982" s="68"/>
      <c r="O982" s="68"/>
      <c r="P982" s="68"/>
      <c r="Q982" s="68"/>
      <c r="R982" s="68"/>
      <c r="S982" s="68"/>
      <c r="T982" s="68"/>
      <c r="U982" s="68"/>
      <c r="V982" s="68"/>
      <c r="W982" s="68"/>
      <c r="X982" s="68"/>
      <c r="Y982" s="68"/>
      <c r="Z982" s="68"/>
    </row>
    <row r="983" ht="15.75" customHeight="1" spans="1:26">
      <c r="A983" s="77"/>
      <c r="B983" s="68"/>
      <c r="C983" s="78"/>
      <c r="D983" s="78"/>
      <c r="E983" s="79"/>
      <c r="F983" s="68"/>
      <c r="G983" s="68"/>
      <c r="H983" s="68"/>
      <c r="I983" s="68"/>
      <c r="J983" s="68"/>
      <c r="K983" s="68"/>
      <c r="L983" s="68"/>
      <c r="M983" s="68"/>
      <c r="N983" s="68"/>
      <c r="O983" s="68"/>
      <c r="P983" s="68"/>
      <c r="Q983" s="68"/>
      <c r="R983" s="68"/>
      <c r="S983" s="68"/>
      <c r="T983" s="68"/>
      <c r="U983" s="68"/>
      <c r="V983" s="68"/>
      <c r="W983" s="68"/>
      <c r="X983" s="68"/>
      <c r="Y983" s="68"/>
      <c r="Z983" s="68"/>
    </row>
    <row r="984" ht="15.75" customHeight="1" spans="1:26">
      <c r="A984" s="77"/>
      <c r="B984" s="68"/>
      <c r="C984" s="78"/>
      <c r="D984" s="78"/>
      <c r="E984" s="79"/>
      <c r="F984" s="68"/>
      <c r="G984" s="68"/>
      <c r="H984" s="68"/>
      <c r="I984" s="68"/>
      <c r="J984" s="68"/>
      <c r="K984" s="68"/>
      <c r="L984" s="68"/>
      <c r="M984" s="68"/>
      <c r="N984" s="68"/>
      <c r="O984" s="68"/>
      <c r="P984" s="68"/>
      <c r="Q984" s="68"/>
      <c r="R984" s="68"/>
      <c r="S984" s="68"/>
      <c r="T984" s="68"/>
      <c r="U984" s="68"/>
      <c r="V984" s="68"/>
      <c r="W984" s="68"/>
      <c r="X984" s="68"/>
      <c r="Y984" s="68"/>
      <c r="Z984" s="68"/>
    </row>
    <row r="985" ht="15.75" customHeight="1" spans="1:26">
      <c r="A985" s="77"/>
      <c r="B985" s="68"/>
      <c r="C985" s="78"/>
      <c r="D985" s="78"/>
      <c r="E985" s="79"/>
      <c r="F985" s="68"/>
      <c r="G985" s="68"/>
      <c r="H985" s="68"/>
      <c r="I985" s="68"/>
      <c r="J985" s="68"/>
      <c r="K985" s="68"/>
      <c r="L985" s="68"/>
      <c r="M985" s="68"/>
      <c r="N985" s="68"/>
      <c r="O985" s="68"/>
      <c r="P985" s="68"/>
      <c r="Q985" s="68"/>
      <c r="R985" s="68"/>
      <c r="S985" s="68"/>
      <c r="T985" s="68"/>
      <c r="U985" s="68"/>
      <c r="V985" s="68"/>
      <c r="W985" s="68"/>
      <c r="X985" s="68"/>
      <c r="Y985" s="68"/>
      <c r="Z985" s="68"/>
    </row>
    <row r="986" ht="15.75" customHeight="1" spans="1:26">
      <c r="A986" s="77"/>
      <c r="B986" s="68"/>
      <c r="C986" s="78"/>
      <c r="D986" s="78"/>
      <c r="E986" s="79"/>
      <c r="F986" s="68"/>
      <c r="G986" s="68"/>
      <c r="H986" s="68"/>
      <c r="I986" s="68"/>
      <c r="J986" s="68"/>
      <c r="K986" s="68"/>
      <c r="L986" s="68"/>
      <c r="M986" s="68"/>
      <c r="N986" s="68"/>
      <c r="O986" s="68"/>
      <c r="P986" s="68"/>
      <c r="Q986" s="68"/>
      <c r="R986" s="68"/>
      <c r="S986" s="68"/>
      <c r="T986" s="68"/>
      <c r="U986" s="68"/>
      <c r="V986" s="68"/>
      <c r="W986" s="68"/>
      <c r="X986" s="68"/>
      <c r="Y986" s="68"/>
      <c r="Z986" s="68"/>
    </row>
    <row r="987" ht="15.75" customHeight="1" spans="1:26">
      <c r="A987" s="77"/>
      <c r="B987" s="68"/>
      <c r="C987" s="78"/>
      <c r="D987" s="78"/>
      <c r="E987" s="79"/>
      <c r="F987" s="68"/>
      <c r="G987" s="68"/>
      <c r="H987" s="68"/>
      <c r="I987" s="68"/>
      <c r="J987" s="68"/>
      <c r="K987" s="68"/>
      <c r="L987" s="68"/>
      <c r="M987" s="68"/>
      <c r="N987" s="68"/>
      <c r="O987" s="68"/>
      <c r="P987" s="68"/>
      <c r="Q987" s="68"/>
      <c r="R987" s="68"/>
      <c r="S987" s="68"/>
      <c r="T987" s="68"/>
      <c r="U987" s="68"/>
      <c r="V987" s="68"/>
      <c r="W987" s="68"/>
      <c r="X987" s="68"/>
      <c r="Y987" s="68"/>
      <c r="Z987" s="68"/>
    </row>
    <row r="988" ht="15.75" customHeight="1" spans="1:26">
      <c r="A988" s="77"/>
      <c r="B988" s="68"/>
      <c r="C988" s="78"/>
      <c r="D988" s="78"/>
      <c r="E988" s="79"/>
      <c r="F988" s="68"/>
      <c r="G988" s="68"/>
      <c r="H988" s="68"/>
      <c r="I988" s="68"/>
      <c r="J988" s="68"/>
      <c r="K988" s="68"/>
      <c r="L988" s="68"/>
      <c r="M988" s="68"/>
      <c r="N988" s="68"/>
      <c r="O988" s="68"/>
      <c r="P988" s="68"/>
      <c r="Q988" s="68"/>
      <c r="R988" s="68"/>
      <c r="S988" s="68"/>
      <c r="T988" s="68"/>
      <c r="U988" s="68"/>
      <c r="V988" s="68"/>
      <c r="W988" s="68"/>
      <c r="X988" s="68"/>
      <c r="Y988" s="68"/>
      <c r="Z988" s="68"/>
    </row>
    <row r="989" ht="15.75" customHeight="1" spans="1:26">
      <c r="A989" s="77"/>
      <c r="B989" s="68"/>
      <c r="C989" s="78"/>
      <c r="D989" s="78"/>
      <c r="E989" s="79"/>
      <c r="F989" s="68"/>
      <c r="G989" s="68"/>
      <c r="H989" s="68"/>
      <c r="I989" s="68"/>
      <c r="J989" s="68"/>
      <c r="K989" s="68"/>
      <c r="L989" s="68"/>
      <c r="M989" s="68"/>
      <c r="N989" s="68"/>
      <c r="O989" s="68"/>
      <c r="P989" s="68"/>
      <c r="Q989" s="68"/>
      <c r="R989" s="68"/>
      <c r="S989" s="68"/>
      <c r="T989" s="68"/>
      <c r="U989" s="68"/>
      <c r="V989" s="68"/>
      <c r="W989" s="68"/>
      <c r="X989" s="68"/>
      <c r="Y989" s="68"/>
      <c r="Z989" s="68"/>
    </row>
    <row r="990" ht="15.75" customHeight="1" spans="1:26">
      <c r="A990" s="77"/>
      <c r="B990" s="68"/>
      <c r="C990" s="78"/>
      <c r="D990" s="78"/>
      <c r="E990" s="79"/>
      <c r="F990" s="68"/>
      <c r="G990" s="68"/>
      <c r="H990" s="68"/>
      <c r="I990" s="68"/>
      <c r="J990" s="68"/>
      <c r="K990" s="68"/>
      <c r="L990" s="68"/>
      <c r="M990" s="68"/>
      <c r="N990" s="68"/>
      <c r="O990" s="68"/>
      <c r="P990" s="68"/>
      <c r="Q990" s="68"/>
      <c r="R990" s="68"/>
      <c r="S990" s="68"/>
      <c r="T990" s="68"/>
      <c r="U990" s="68"/>
      <c r="V990" s="68"/>
      <c r="W990" s="68"/>
      <c r="X990" s="68"/>
      <c r="Y990" s="68"/>
      <c r="Z990" s="68"/>
    </row>
    <row r="991" ht="15.75" customHeight="1" spans="1:26">
      <c r="A991" s="77"/>
      <c r="B991" s="68"/>
      <c r="C991" s="78"/>
      <c r="D991" s="78"/>
      <c r="E991" s="79"/>
      <c r="F991" s="68"/>
      <c r="G991" s="68"/>
      <c r="H991" s="68"/>
      <c r="I991" s="68"/>
      <c r="J991" s="68"/>
      <c r="K991" s="68"/>
      <c r="L991" s="68"/>
      <c r="M991" s="68"/>
      <c r="N991" s="68"/>
      <c r="O991" s="68"/>
      <c r="P991" s="68"/>
      <c r="Q991" s="68"/>
      <c r="R991" s="68"/>
      <c r="S991" s="68"/>
      <c r="T991" s="68"/>
      <c r="U991" s="68"/>
      <c r="V991" s="68"/>
      <c r="W991" s="68"/>
      <c r="X991" s="68"/>
      <c r="Y991" s="68"/>
      <c r="Z991" s="68"/>
    </row>
    <row r="992" ht="15.75" customHeight="1" spans="1:26">
      <c r="A992" s="77"/>
      <c r="B992" s="68"/>
      <c r="C992" s="78"/>
      <c r="D992" s="78"/>
      <c r="E992" s="79"/>
      <c r="F992" s="68"/>
      <c r="G992" s="68"/>
      <c r="H992" s="68"/>
      <c r="I992" s="68"/>
      <c r="J992" s="68"/>
      <c r="K992" s="68"/>
      <c r="L992" s="68"/>
      <c r="M992" s="68"/>
      <c r="N992" s="68"/>
      <c r="O992" s="68"/>
      <c r="P992" s="68"/>
      <c r="Q992" s="68"/>
      <c r="R992" s="68"/>
      <c r="S992" s="68"/>
      <c r="T992" s="68"/>
      <c r="U992" s="68"/>
      <c r="V992" s="68"/>
      <c r="W992" s="68"/>
      <c r="X992" s="68"/>
      <c r="Y992" s="68"/>
      <c r="Z992" s="68"/>
    </row>
    <row r="993" ht="15.75" customHeight="1" spans="1:26">
      <c r="A993" s="77"/>
      <c r="B993" s="68"/>
      <c r="C993" s="78"/>
      <c r="D993" s="78"/>
      <c r="E993" s="79"/>
      <c r="F993" s="68"/>
      <c r="G993" s="68"/>
      <c r="H993" s="68"/>
      <c r="I993" s="68"/>
      <c r="J993" s="68"/>
      <c r="K993" s="68"/>
      <c r="L993" s="68"/>
      <c r="M993" s="68"/>
      <c r="N993" s="68"/>
      <c r="O993" s="68"/>
      <c r="P993" s="68"/>
      <c r="Q993" s="68"/>
      <c r="R993" s="68"/>
      <c r="S993" s="68"/>
      <c r="T993" s="68"/>
      <c r="U993" s="68"/>
      <c r="V993" s="68"/>
      <c r="W993" s="68"/>
      <c r="X993" s="68"/>
      <c r="Y993" s="68"/>
      <c r="Z993" s="68"/>
    </row>
    <row r="994" ht="15.75" customHeight="1" spans="1:26">
      <c r="A994" s="77"/>
      <c r="B994" s="68"/>
      <c r="C994" s="78"/>
      <c r="D994" s="78"/>
      <c r="E994" s="79"/>
      <c r="F994" s="68"/>
      <c r="G994" s="68"/>
      <c r="H994" s="68"/>
      <c r="I994" s="68"/>
      <c r="J994" s="68"/>
      <c r="K994" s="68"/>
      <c r="L994" s="68"/>
      <c r="M994" s="68"/>
      <c r="N994" s="68"/>
      <c r="O994" s="68"/>
      <c r="P994" s="68"/>
      <c r="Q994" s="68"/>
      <c r="R994" s="68"/>
      <c r="S994" s="68"/>
      <c r="T994" s="68"/>
      <c r="U994" s="68"/>
      <c r="V994" s="68"/>
      <c r="W994" s="68"/>
      <c r="X994" s="68"/>
      <c r="Y994" s="68"/>
      <c r="Z994" s="68"/>
    </row>
    <row r="995" ht="15.75" customHeight="1" spans="1:26">
      <c r="A995" s="77"/>
      <c r="B995" s="68"/>
      <c r="C995" s="78"/>
      <c r="D995" s="78"/>
      <c r="E995" s="79"/>
      <c r="F995" s="68"/>
      <c r="G995" s="68"/>
      <c r="H995" s="68"/>
      <c r="I995" s="68"/>
      <c r="J995" s="68"/>
      <c r="K995" s="68"/>
      <c r="L995" s="68"/>
      <c r="M995" s="68"/>
      <c r="N995" s="68"/>
      <c r="O995" s="68"/>
      <c r="P995" s="68"/>
      <c r="Q995" s="68"/>
      <c r="R995" s="68"/>
      <c r="S995" s="68"/>
      <c r="T995" s="68"/>
      <c r="U995" s="68"/>
      <c r="V995" s="68"/>
      <c r="W995" s="68"/>
      <c r="X995" s="68"/>
      <c r="Y995" s="68"/>
      <c r="Z995" s="68"/>
    </row>
    <row r="996" ht="15.75" customHeight="1" spans="1:26">
      <c r="A996" s="77"/>
      <c r="B996" s="68"/>
      <c r="C996" s="78"/>
      <c r="D996" s="78"/>
      <c r="E996" s="79"/>
      <c r="F996" s="68"/>
      <c r="G996" s="68"/>
      <c r="H996" s="68"/>
      <c r="I996" s="68"/>
      <c r="J996" s="68"/>
      <c r="K996" s="68"/>
      <c r="L996" s="68"/>
      <c r="M996" s="68"/>
      <c r="N996" s="68"/>
      <c r="O996" s="68"/>
      <c r="P996" s="68"/>
      <c r="Q996" s="68"/>
      <c r="R996" s="68"/>
      <c r="S996" s="68"/>
      <c r="T996" s="68"/>
      <c r="U996" s="68"/>
      <c r="V996" s="68"/>
      <c r="W996" s="68"/>
      <c r="X996" s="68"/>
      <c r="Y996" s="68"/>
      <c r="Z996" s="68"/>
    </row>
    <row r="997" ht="15.75" customHeight="1" spans="1:26">
      <c r="A997" s="77"/>
      <c r="B997" s="68"/>
      <c r="C997" s="78"/>
      <c r="D997" s="78"/>
      <c r="E997" s="79"/>
      <c r="F997" s="68"/>
      <c r="G997" s="68"/>
      <c r="H997" s="68"/>
      <c r="I997" s="68"/>
      <c r="J997" s="68"/>
      <c r="K997" s="68"/>
      <c r="L997" s="68"/>
      <c r="M997" s="68"/>
      <c r="N997" s="68"/>
      <c r="O997" s="68"/>
      <c r="P997" s="68"/>
      <c r="Q997" s="68"/>
      <c r="R997" s="68"/>
      <c r="S997" s="68"/>
      <c r="T997" s="68"/>
      <c r="U997" s="68"/>
      <c r="V997" s="68"/>
      <c r="W997" s="68"/>
      <c r="X997" s="68"/>
      <c r="Y997" s="68"/>
      <c r="Z997" s="68"/>
    </row>
    <row r="998" ht="15.75" customHeight="1" spans="1:26">
      <c r="A998" s="77"/>
      <c r="B998" s="68"/>
      <c r="C998" s="78"/>
      <c r="D998" s="78"/>
      <c r="E998" s="79"/>
      <c r="F998" s="68"/>
      <c r="G998" s="68"/>
      <c r="H998" s="68"/>
      <c r="I998" s="68"/>
      <c r="J998" s="68"/>
      <c r="K998" s="68"/>
      <c r="L998" s="68"/>
      <c r="M998" s="68"/>
      <c r="N998" s="68"/>
      <c r="O998" s="68"/>
      <c r="P998" s="68"/>
      <c r="Q998" s="68"/>
      <c r="R998" s="68"/>
      <c r="S998" s="68"/>
      <c r="T998" s="68"/>
      <c r="U998" s="68"/>
      <c r="V998" s="68"/>
      <c r="W998" s="68"/>
      <c r="X998" s="68"/>
      <c r="Y998" s="68"/>
      <c r="Z998" s="68"/>
    </row>
    <row r="999" ht="15.75" customHeight="1" spans="1:26">
      <c r="A999" s="77"/>
      <c r="B999" s="68"/>
      <c r="C999" s="78"/>
      <c r="D999" s="78"/>
      <c r="E999" s="79"/>
      <c r="F999" s="68"/>
      <c r="G999" s="68"/>
      <c r="H999" s="68"/>
      <c r="I999" s="68"/>
      <c r="J999" s="68"/>
      <c r="K999" s="68"/>
      <c r="L999" s="68"/>
      <c r="M999" s="68"/>
      <c r="N999" s="68"/>
      <c r="O999" s="68"/>
      <c r="P999" s="68"/>
      <c r="Q999" s="68"/>
      <c r="R999" s="68"/>
      <c r="S999" s="68"/>
      <c r="T999" s="68"/>
      <c r="U999" s="68"/>
      <c r="V999" s="68"/>
      <c r="W999" s="68"/>
      <c r="X999" s="68"/>
      <c r="Y999" s="68"/>
      <c r="Z999" s="68"/>
    </row>
    <row r="1000" ht="15.75" customHeight="1" spans="1:26">
      <c r="A1000" s="77"/>
      <c r="B1000" s="68"/>
      <c r="C1000" s="78"/>
      <c r="D1000" s="78"/>
      <c r="E1000" s="79"/>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sheetProtection algorithmName="SHA-512" hashValue="zZ+MpcqZzMl+3b0W2CO6RqOPXzpvtADzRh6W5vsNKrSZklqCeyUo5NT6QCAbg300eD4LFEguM+c8WEM/v6UdHQ==" saltValue="XYDWvnibAkqJmUXUQBPCoQ==" spinCount="100000" sheet="1" selectLockedCells="1"/>
  <mergeCells count="12">
    <mergeCell ref="B9:D9"/>
    <mergeCell ref="A41:B41"/>
    <mergeCell ref="A68:B68"/>
    <mergeCell ref="I68:J68"/>
    <mergeCell ref="I69:J69"/>
    <mergeCell ref="A73:C73"/>
    <mergeCell ref="B75:C75"/>
    <mergeCell ref="B76:C76"/>
    <mergeCell ref="B77:C77"/>
    <mergeCell ref="B78:C78"/>
    <mergeCell ref="C30:C31"/>
    <mergeCell ref="D30:D31"/>
  </mergeCells>
  <printOptions horizontalCentered="1" verticalCentered="1"/>
  <pageMargins left="0" right="0" top="0" bottom="0" header="0" footer="0"/>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topLeftCell="A10" workbookViewId="0">
      <selection activeCell="F22" sqref="F22:G22"/>
    </sheetView>
  </sheetViews>
  <sheetFormatPr defaultColWidth="12.5714285714286" defaultRowHeight="15" customHeight="1"/>
  <cols>
    <col min="1" max="1" width="2" style="1" customWidth="1"/>
    <col min="2" max="2" width="14.5714285714286" style="1" customWidth="1"/>
    <col min="3" max="3" width="13.7142857142857" style="1" customWidth="1"/>
    <col min="4" max="4" width="44.8571428571429" style="1" customWidth="1"/>
    <col min="5" max="5" width="20.7142857142857" style="1" customWidth="1"/>
    <col min="6" max="6" width="30.1428571428571" style="1" customWidth="1"/>
    <col min="7" max="26" width="11.4285714285714" style="1" customWidth="1"/>
    <col min="27" max="16384" width="12.5714285714286" style="1"/>
  </cols>
  <sheetData>
    <row r="1" ht="12.75" customHeight="1" spans="1:26">
      <c r="A1" s="2"/>
      <c r="B1" s="3"/>
      <c r="C1" s="3"/>
      <c r="D1" s="2"/>
      <c r="E1" s="4"/>
      <c r="F1" s="2"/>
      <c r="G1" s="4"/>
      <c r="H1" s="2"/>
      <c r="I1" s="2"/>
      <c r="J1" s="2"/>
      <c r="K1" s="2"/>
      <c r="L1" s="2"/>
      <c r="M1" s="65"/>
      <c r="N1" s="2"/>
      <c r="O1" s="2"/>
      <c r="P1" s="2"/>
      <c r="Q1" s="2"/>
      <c r="R1" s="2"/>
      <c r="S1" s="2"/>
      <c r="T1" s="2"/>
      <c r="U1" s="2"/>
      <c r="V1" s="2"/>
      <c r="W1" s="2"/>
      <c r="X1" s="2"/>
      <c r="Y1" s="2"/>
      <c r="Z1" s="2"/>
    </row>
    <row r="2" ht="16.5" customHeight="1" spans="1:26">
      <c r="A2" s="2"/>
      <c r="B2" s="3"/>
      <c r="C2" s="3"/>
      <c r="D2" s="5" t="s">
        <v>29</v>
      </c>
      <c r="E2" s="6" t="s">
        <v>30</v>
      </c>
      <c r="F2" s="7" t="s">
        <v>31</v>
      </c>
      <c r="G2" s="2"/>
      <c r="H2" s="2"/>
      <c r="I2" s="2"/>
      <c r="J2" s="2"/>
      <c r="K2" s="2"/>
      <c r="L2" s="2"/>
      <c r="M2" s="65"/>
      <c r="N2" s="2"/>
      <c r="O2" s="2"/>
      <c r="P2" s="2"/>
      <c r="Q2" s="2"/>
      <c r="R2" s="2"/>
      <c r="S2" s="2"/>
      <c r="T2" s="2"/>
      <c r="U2" s="2"/>
      <c r="V2" s="2"/>
      <c r="W2" s="2"/>
      <c r="X2" s="2"/>
      <c r="Y2" s="2"/>
      <c r="Z2" s="2"/>
    </row>
    <row r="3" ht="16.5" customHeight="1" spans="1:26">
      <c r="A3" s="2"/>
      <c r="B3" s="3"/>
      <c r="C3" s="3"/>
      <c r="D3" s="5" t="s">
        <v>32</v>
      </c>
      <c r="E3" s="6" t="s">
        <v>33</v>
      </c>
      <c r="F3" s="7">
        <v>2026</v>
      </c>
      <c r="G3" s="2"/>
      <c r="H3" s="2"/>
      <c r="I3" s="2"/>
      <c r="J3" s="2"/>
      <c r="K3" s="2"/>
      <c r="L3" s="2"/>
      <c r="M3" s="65"/>
      <c r="N3" s="2"/>
      <c r="O3" s="2"/>
      <c r="P3" s="2"/>
      <c r="Q3" s="2"/>
      <c r="R3" s="2"/>
      <c r="S3" s="2"/>
      <c r="T3" s="2"/>
      <c r="U3" s="2"/>
      <c r="V3" s="2"/>
      <c r="W3" s="2"/>
      <c r="X3" s="2"/>
      <c r="Y3" s="2"/>
      <c r="Z3" s="2"/>
    </row>
    <row r="4" ht="16.5" customHeight="1" spans="1:26">
      <c r="A4" s="2"/>
      <c r="B4" s="3"/>
      <c r="C4" s="3"/>
      <c r="D4" s="2"/>
      <c r="E4" s="8" t="s">
        <v>34</v>
      </c>
      <c r="F4" s="9" t="s">
        <v>1184</v>
      </c>
      <c r="G4" s="2"/>
      <c r="H4" s="2"/>
      <c r="I4" s="2"/>
      <c r="J4" s="2"/>
      <c r="K4" s="2"/>
      <c r="L4" s="2"/>
      <c r="M4" s="65"/>
      <c r="N4" s="2"/>
      <c r="O4" s="2"/>
      <c r="P4" s="2"/>
      <c r="Q4" s="2"/>
      <c r="R4" s="2"/>
      <c r="S4" s="2"/>
      <c r="T4" s="2"/>
      <c r="U4" s="2"/>
      <c r="V4" s="2"/>
      <c r="W4" s="2"/>
      <c r="X4" s="2"/>
      <c r="Y4" s="2"/>
      <c r="Z4" s="2"/>
    </row>
    <row r="5" ht="12.75" customHeight="1" spans="1:26">
      <c r="A5" s="2"/>
      <c r="B5" s="3"/>
      <c r="C5" s="3"/>
      <c r="D5" s="2"/>
      <c r="E5" s="4"/>
      <c r="F5" s="2"/>
      <c r="G5" s="4"/>
      <c r="H5" s="2"/>
      <c r="I5" s="2"/>
      <c r="J5" s="2"/>
      <c r="K5" s="2"/>
      <c r="L5" s="2"/>
      <c r="M5" s="65"/>
      <c r="N5" s="2"/>
      <c r="O5" s="2"/>
      <c r="P5" s="2"/>
      <c r="Q5" s="2"/>
      <c r="R5" s="2"/>
      <c r="S5" s="2"/>
      <c r="T5" s="2"/>
      <c r="U5" s="2"/>
      <c r="V5" s="2"/>
      <c r="W5" s="2"/>
      <c r="X5" s="2"/>
      <c r="Y5" s="2"/>
      <c r="Z5" s="2"/>
    </row>
    <row r="6" ht="12.75" customHeight="1" spans="1:26">
      <c r="A6" s="2"/>
      <c r="B6" s="2"/>
      <c r="C6" s="2"/>
      <c r="D6" s="2"/>
      <c r="E6" s="2"/>
      <c r="F6" s="2"/>
      <c r="G6" s="2"/>
      <c r="H6" s="2"/>
      <c r="I6" s="2"/>
      <c r="J6" s="2"/>
      <c r="K6" s="2"/>
      <c r="L6" s="2"/>
      <c r="M6" s="2"/>
      <c r="N6" s="2"/>
      <c r="O6" s="2"/>
      <c r="P6" s="2"/>
      <c r="Q6" s="2"/>
      <c r="R6" s="2"/>
      <c r="S6" s="2"/>
      <c r="T6" s="2"/>
      <c r="U6" s="2"/>
      <c r="V6" s="2"/>
      <c r="W6" s="2"/>
      <c r="X6" s="2"/>
      <c r="Y6" s="2"/>
      <c r="Z6" s="2"/>
    </row>
    <row r="7" ht="12.75" customHeight="1" spans="1:26">
      <c r="A7" s="2"/>
      <c r="B7" s="2"/>
      <c r="C7" s="2"/>
      <c r="D7" s="2"/>
      <c r="E7" s="2"/>
      <c r="F7" s="2"/>
      <c r="G7" s="2"/>
      <c r="H7" s="2"/>
      <c r="I7" s="2"/>
      <c r="J7" s="2"/>
      <c r="K7" s="2"/>
      <c r="L7" s="2"/>
      <c r="M7" s="2"/>
      <c r="N7" s="2"/>
      <c r="O7" s="2"/>
      <c r="P7" s="2"/>
      <c r="Q7" s="2"/>
      <c r="R7" s="2"/>
      <c r="S7" s="2"/>
      <c r="T7" s="2"/>
      <c r="U7" s="2"/>
      <c r="V7" s="2"/>
      <c r="W7" s="2"/>
      <c r="X7" s="2"/>
      <c r="Y7" s="2"/>
      <c r="Z7" s="2"/>
    </row>
    <row r="8" ht="12.75" customHeight="1" spans="1:26">
      <c r="A8" s="2"/>
      <c r="B8" s="2"/>
      <c r="C8" s="2"/>
      <c r="D8" s="2"/>
      <c r="E8" s="2"/>
      <c r="F8" s="2"/>
      <c r="G8" s="2"/>
      <c r="H8" s="2"/>
      <c r="I8" s="2"/>
      <c r="J8" s="2"/>
      <c r="K8" s="2"/>
      <c r="L8" s="2"/>
      <c r="M8" s="2"/>
      <c r="N8" s="2"/>
      <c r="O8" s="2"/>
      <c r="P8" s="2"/>
      <c r="Q8" s="2"/>
      <c r="R8" s="2"/>
      <c r="S8" s="2"/>
      <c r="T8" s="2"/>
      <c r="U8" s="2"/>
      <c r="V8" s="2"/>
      <c r="W8" s="2"/>
      <c r="X8" s="2"/>
      <c r="Y8" s="2"/>
      <c r="Z8" s="2"/>
    </row>
    <row r="9" ht="12.75" customHeight="1" spans="1:26">
      <c r="A9" s="2"/>
      <c r="B9" s="2"/>
      <c r="C9" s="2"/>
      <c r="D9" s="2"/>
      <c r="E9" s="2"/>
      <c r="F9" s="2"/>
      <c r="G9" s="2"/>
      <c r="H9" s="2"/>
      <c r="I9" s="2"/>
      <c r="J9" s="2"/>
      <c r="K9" s="2"/>
      <c r="L9" s="2"/>
      <c r="M9" s="2"/>
      <c r="N9" s="2"/>
      <c r="O9" s="2"/>
      <c r="P9" s="2"/>
      <c r="Q9" s="2"/>
      <c r="R9" s="2"/>
      <c r="S9" s="2"/>
      <c r="T9" s="2"/>
      <c r="U9" s="2"/>
      <c r="V9" s="2"/>
      <c r="W9" s="2"/>
      <c r="X9" s="2"/>
      <c r="Y9" s="2"/>
      <c r="Z9" s="2"/>
    </row>
    <row r="10" ht="12.75" customHeight="1"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spans="1:26">
      <c r="A11" s="2"/>
      <c r="B11" s="10" t="s">
        <v>1185</v>
      </c>
      <c r="C11" s="10"/>
      <c r="D11" s="11" t="s">
        <v>1186</v>
      </c>
      <c r="E11" s="12"/>
      <c r="F11" s="12"/>
      <c r="G11" s="12"/>
      <c r="H11" s="13"/>
      <c r="I11" s="13"/>
      <c r="J11" s="13"/>
      <c r="K11" s="13"/>
      <c r="L11" s="13"/>
      <c r="M11" s="13"/>
      <c r="N11" s="13"/>
      <c r="O11" s="13"/>
      <c r="P11" s="13"/>
      <c r="Q11" s="13"/>
      <c r="R11" s="2"/>
      <c r="S11" s="2"/>
      <c r="T11" s="2"/>
      <c r="U11" s="2"/>
      <c r="V11" s="2"/>
      <c r="W11" s="2"/>
      <c r="X11" s="2"/>
      <c r="Y11" s="2"/>
      <c r="Z11" s="2"/>
    </row>
    <row r="12" ht="12.75" customHeight="1" spans="1:26">
      <c r="A12" s="2"/>
      <c r="B12" s="10"/>
      <c r="C12" s="10"/>
      <c r="D12" s="11"/>
      <c r="E12" s="13"/>
      <c r="F12" s="13"/>
      <c r="G12" s="13"/>
      <c r="H12" s="13"/>
      <c r="I12" s="13"/>
      <c r="J12" s="13"/>
      <c r="K12" s="13"/>
      <c r="L12" s="13"/>
      <c r="M12" s="13"/>
      <c r="N12" s="13"/>
      <c r="O12" s="13"/>
      <c r="P12" s="13"/>
      <c r="Q12" s="13"/>
      <c r="R12" s="2"/>
      <c r="S12" s="2"/>
      <c r="T12" s="2"/>
      <c r="U12" s="2"/>
      <c r="V12" s="2"/>
      <c r="W12" s="2"/>
      <c r="X12" s="2"/>
      <c r="Y12" s="2"/>
      <c r="Z12" s="2"/>
    </row>
    <row r="13" ht="12.75" customHeight="1" spans="1:26">
      <c r="A13" s="14"/>
      <c r="B13" s="15" t="s">
        <v>1187</v>
      </c>
      <c r="C13" s="16" t="s">
        <v>74</v>
      </c>
      <c r="D13" s="17" t="s">
        <v>1188</v>
      </c>
      <c r="E13" s="18"/>
      <c r="F13" s="18"/>
      <c r="G13" s="19"/>
      <c r="H13" s="20"/>
      <c r="I13" s="20"/>
      <c r="J13" s="20"/>
      <c r="K13" s="20"/>
      <c r="L13" s="20"/>
      <c r="M13" s="20"/>
      <c r="N13" s="20"/>
      <c r="O13" s="20"/>
      <c r="P13" s="20"/>
      <c r="Q13" s="20"/>
      <c r="R13" s="14"/>
      <c r="S13" s="14"/>
      <c r="T13" s="14"/>
      <c r="U13" s="14"/>
      <c r="V13" s="14"/>
      <c r="W13" s="14"/>
      <c r="X13" s="14"/>
      <c r="Y13" s="14"/>
      <c r="Z13" s="14"/>
    </row>
    <row r="14" ht="18" customHeight="1" spans="1:26">
      <c r="A14" s="21"/>
      <c r="B14" s="22"/>
      <c r="C14" s="23"/>
      <c r="D14" s="24"/>
      <c r="E14" s="25"/>
      <c r="F14" s="25"/>
      <c r="G14" s="23"/>
      <c r="H14" s="26"/>
      <c r="I14" s="26"/>
      <c r="J14" s="26"/>
      <c r="K14" s="26"/>
      <c r="L14" s="26"/>
      <c r="M14" s="26"/>
      <c r="N14" s="26"/>
      <c r="O14" s="26"/>
      <c r="P14" s="26"/>
      <c r="Q14" s="26"/>
      <c r="R14" s="21"/>
      <c r="S14" s="21"/>
      <c r="T14" s="21"/>
      <c r="U14" s="21"/>
      <c r="V14" s="21"/>
      <c r="W14" s="21"/>
      <c r="X14" s="21"/>
      <c r="Y14" s="21"/>
      <c r="Z14" s="21"/>
    </row>
    <row r="15" ht="18" customHeight="1" spans="1:26">
      <c r="A15" s="21"/>
      <c r="B15" s="27"/>
      <c r="C15" s="27"/>
      <c r="D15" s="22" t="s">
        <v>1189</v>
      </c>
      <c r="E15" s="28">
        <v>26365.5</v>
      </c>
      <c r="F15" s="29"/>
      <c r="G15" s="30"/>
      <c r="H15" s="26"/>
      <c r="I15" s="26"/>
      <c r="J15" s="26"/>
      <c r="K15" s="26"/>
      <c r="L15" s="26"/>
      <c r="M15" s="26"/>
      <c r="N15" s="26"/>
      <c r="O15" s="26"/>
      <c r="P15" s="26"/>
      <c r="Q15" s="26"/>
      <c r="R15" s="21"/>
      <c r="S15" s="21"/>
      <c r="T15" s="21"/>
      <c r="U15" s="21"/>
      <c r="V15" s="21"/>
      <c r="W15" s="21"/>
      <c r="X15" s="21"/>
      <c r="Y15" s="21"/>
      <c r="Z15" s="21"/>
    </row>
    <row r="16" ht="18" customHeight="1" spans="1:26">
      <c r="A16" s="21"/>
      <c r="B16" s="27"/>
      <c r="C16" s="27"/>
      <c r="D16" s="22" t="s">
        <v>1190</v>
      </c>
      <c r="E16" s="31"/>
      <c r="F16" s="31"/>
      <c r="G16" s="32"/>
      <c r="H16" s="26"/>
      <c r="I16" s="26"/>
      <c r="J16" s="26"/>
      <c r="K16" s="26"/>
      <c r="L16" s="26"/>
      <c r="M16" s="26"/>
      <c r="N16" s="26"/>
      <c r="O16" s="26"/>
      <c r="P16" s="26"/>
      <c r="Q16" s="26"/>
      <c r="R16" s="21"/>
      <c r="S16" s="21"/>
      <c r="T16" s="21"/>
      <c r="U16" s="21"/>
      <c r="V16" s="21"/>
      <c r="W16" s="21"/>
      <c r="X16" s="21"/>
      <c r="Y16" s="21"/>
      <c r="Z16" s="21"/>
    </row>
    <row r="17" ht="18" customHeight="1" spans="1:26">
      <c r="A17" s="21"/>
      <c r="B17" s="33"/>
      <c r="C17" s="12"/>
      <c r="D17" s="34"/>
      <c r="E17" s="35"/>
      <c r="F17" s="35"/>
      <c r="G17" s="36"/>
      <c r="H17" s="26"/>
      <c r="I17" s="26"/>
      <c r="J17" s="26"/>
      <c r="K17" s="26"/>
      <c r="L17" s="26"/>
      <c r="M17" s="26"/>
      <c r="N17" s="26"/>
      <c r="O17" s="26"/>
      <c r="P17" s="26"/>
      <c r="Q17" s="26"/>
      <c r="R17" s="21"/>
      <c r="S17" s="21"/>
      <c r="T17" s="21"/>
      <c r="U17" s="21"/>
      <c r="V17" s="21"/>
      <c r="W17" s="21"/>
      <c r="X17" s="21"/>
      <c r="Y17" s="21"/>
      <c r="Z17" s="21"/>
    </row>
    <row r="18" ht="23.25" customHeight="1" spans="1:26">
      <c r="A18" s="21"/>
      <c r="B18" s="37"/>
      <c r="C18" s="38"/>
      <c r="D18" s="39" t="s">
        <v>1191</v>
      </c>
      <c r="E18" s="39"/>
      <c r="F18" s="39" t="s">
        <v>1191</v>
      </c>
      <c r="G18" s="39"/>
      <c r="H18" s="26"/>
      <c r="I18" s="26"/>
      <c r="J18" s="26"/>
      <c r="K18" s="26"/>
      <c r="L18" s="26"/>
      <c r="M18" s="26"/>
      <c r="N18" s="26"/>
      <c r="O18" s="26"/>
      <c r="P18" s="26"/>
      <c r="Q18" s="26"/>
      <c r="R18" s="21"/>
      <c r="S18" s="21"/>
      <c r="T18" s="21"/>
      <c r="U18" s="21"/>
      <c r="V18" s="21"/>
      <c r="W18" s="21"/>
      <c r="X18" s="21"/>
      <c r="Y18" s="21"/>
      <c r="Z18" s="21"/>
    </row>
    <row r="19" ht="19.5" customHeight="1" spans="1:26">
      <c r="A19" s="21"/>
      <c r="B19" s="40"/>
      <c r="C19" s="41"/>
      <c r="D19" s="42" t="s">
        <v>1192</v>
      </c>
      <c r="E19" s="42"/>
      <c r="F19" s="42" t="s">
        <v>1192</v>
      </c>
      <c r="G19" s="42"/>
      <c r="H19" s="26"/>
      <c r="I19" s="26"/>
      <c r="J19" s="26"/>
      <c r="K19" s="26"/>
      <c r="L19" s="26"/>
      <c r="M19" s="26"/>
      <c r="N19" s="26"/>
      <c r="O19" s="26"/>
      <c r="P19" s="26"/>
      <c r="Q19" s="26"/>
      <c r="R19" s="21"/>
      <c r="S19" s="21"/>
      <c r="T19" s="21"/>
      <c r="U19" s="21"/>
      <c r="V19" s="21"/>
      <c r="W19" s="21"/>
      <c r="X19" s="21"/>
      <c r="Y19" s="21"/>
      <c r="Z19" s="21"/>
    </row>
    <row r="20" ht="13.5" customHeight="1" spans="1:26">
      <c r="A20" s="21"/>
      <c r="B20" s="40"/>
      <c r="C20" s="41"/>
      <c r="D20" s="39" t="s">
        <v>1193</v>
      </c>
      <c r="E20" s="39"/>
      <c r="F20" s="43">
        <v>464685.96</v>
      </c>
      <c r="G20" s="44"/>
      <c r="H20" s="26"/>
      <c r="I20" s="26"/>
      <c r="J20" s="26"/>
      <c r="K20" s="26"/>
      <c r="L20" s="26"/>
      <c r="M20" s="26"/>
      <c r="N20" s="26"/>
      <c r="O20" s="26"/>
      <c r="P20" s="26"/>
      <c r="Q20" s="26"/>
      <c r="R20" s="21"/>
      <c r="S20" s="21"/>
      <c r="T20" s="21"/>
      <c r="U20" s="21"/>
      <c r="V20" s="21"/>
      <c r="W20" s="21"/>
      <c r="X20" s="21"/>
      <c r="Y20" s="21"/>
      <c r="Z20" s="21"/>
    </row>
    <row r="21" customHeight="1" spans="1:26">
      <c r="A21" s="21"/>
      <c r="B21" s="40"/>
      <c r="C21" s="41"/>
      <c r="D21" s="42" t="s">
        <v>86</v>
      </c>
      <c r="E21" s="42"/>
      <c r="F21" s="45">
        <v>47460</v>
      </c>
      <c r="G21" s="46"/>
      <c r="H21" s="26"/>
      <c r="I21" s="26"/>
      <c r="J21" s="26"/>
      <c r="K21" s="26"/>
      <c r="L21" s="26"/>
      <c r="M21" s="26"/>
      <c r="N21" s="26"/>
      <c r="O21" s="26"/>
      <c r="P21" s="26"/>
      <c r="Q21" s="26"/>
      <c r="R21" s="21"/>
      <c r="S21" s="21"/>
      <c r="T21" s="21"/>
      <c r="U21" s="21"/>
      <c r="V21" s="21"/>
      <c r="W21" s="21"/>
      <c r="X21" s="21"/>
      <c r="Y21" s="21"/>
      <c r="Z21" s="21"/>
    </row>
    <row r="22" ht="12.75" customHeight="1" spans="1:26">
      <c r="A22" s="21"/>
      <c r="B22" s="40"/>
      <c r="C22" s="41"/>
      <c r="D22" s="47" t="s">
        <v>99</v>
      </c>
      <c r="E22" s="48"/>
      <c r="F22" s="45">
        <v>7178</v>
      </c>
      <c r="G22" s="46"/>
      <c r="H22" s="26"/>
      <c r="I22" s="26"/>
      <c r="J22" s="26"/>
      <c r="K22" s="26"/>
      <c r="L22" s="26"/>
      <c r="M22" s="26"/>
      <c r="N22" s="26"/>
      <c r="O22" s="26"/>
      <c r="P22" s="26"/>
      <c r="Q22" s="26"/>
      <c r="R22" s="21"/>
      <c r="S22" s="21"/>
      <c r="T22" s="21"/>
      <c r="U22" s="21"/>
      <c r="V22" s="21"/>
      <c r="W22" s="21"/>
      <c r="X22" s="21"/>
      <c r="Y22" s="21"/>
      <c r="Z22" s="21"/>
    </row>
    <row r="23" ht="12.75" customHeight="1" spans="1:26">
      <c r="A23" s="21"/>
      <c r="B23" s="40"/>
      <c r="C23" s="41"/>
      <c r="D23" s="49"/>
      <c r="E23" s="50"/>
      <c r="F23" s="51"/>
      <c r="G23" s="52"/>
      <c r="H23" s="26"/>
      <c r="I23" s="26"/>
      <c r="J23" s="26"/>
      <c r="K23" s="26"/>
      <c r="L23" s="26"/>
      <c r="M23" s="26"/>
      <c r="N23" s="26"/>
      <c r="O23" s="26"/>
      <c r="P23" s="26"/>
      <c r="Q23" s="26"/>
      <c r="R23" s="21"/>
      <c r="S23" s="21"/>
      <c r="T23" s="21"/>
      <c r="U23" s="21"/>
      <c r="V23" s="21"/>
      <c r="W23" s="21"/>
      <c r="X23" s="21"/>
      <c r="Y23" s="21"/>
      <c r="Z23" s="21"/>
    </row>
    <row r="24" ht="12.75" customHeight="1" spans="1:26">
      <c r="A24" s="21"/>
      <c r="B24" s="40"/>
      <c r="C24" s="41"/>
      <c r="D24" s="39"/>
      <c r="E24" s="39"/>
      <c r="F24" s="53"/>
      <c r="G24" s="54"/>
      <c r="H24" s="26"/>
      <c r="I24" s="26"/>
      <c r="J24" s="26"/>
      <c r="K24" s="26"/>
      <c r="L24" s="26"/>
      <c r="M24" s="26"/>
      <c r="N24" s="26"/>
      <c r="O24" s="26"/>
      <c r="P24" s="26"/>
      <c r="Q24" s="26"/>
      <c r="R24" s="21"/>
      <c r="S24" s="21"/>
      <c r="T24" s="21"/>
      <c r="U24" s="21"/>
      <c r="V24" s="21"/>
      <c r="W24" s="21"/>
      <c r="X24" s="21"/>
      <c r="Y24" s="21"/>
      <c r="Z24" s="21"/>
    </row>
    <row r="25" ht="18" customHeight="1" spans="1:26">
      <c r="A25" s="21"/>
      <c r="B25" s="40"/>
      <c r="C25" s="41"/>
      <c r="D25" s="42"/>
      <c r="E25" s="42"/>
      <c r="F25" s="53"/>
      <c r="G25" s="54"/>
      <c r="H25" s="26"/>
      <c r="I25" s="26"/>
      <c r="J25" s="26"/>
      <c r="K25" s="26"/>
      <c r="L25" s="26"/>
      <c r="M25" s="26"/>
      <c r="N25" s="26"/>
      <c r="O25" s="26"/>
      <c r="P25" s="26"/>
      <c r="Q25" s="26"/>
      <c r="R25" s="21"/>
      <c r="S25" s="21"/>
      <c r="T25" s="21"/>
      <c r="U25" s="21"/>
      <c r="V25" s="21"/>
      <c r="W25" s="21"/>
      <c r="X25" s="21"/>
      <c r="Y25" s="21"/>
      <c r="Z25" s="21"/>
    </row>
    <row r="26" ht="18" customHeight="1" spans="1:26">
      <c r="A26" s="21"/>
      <c r="B26" s="40"/>
      <c r="C26" s="41"/>
      <c r="D26" s="47"/>
      <c r="E26" s="48"/>
      <c r="F26" s="53"/>
      <c r="G26" s="54"/>
      <c r="H26" s="26"/>
      <c r="I26" s="26"/>
      <c r="J26" s="26"/>
      <c r="K26" s="26"/>
      <c r="L26" s="26"/>
      <c r="M26" s="26"/>
      <c r="N26" s="26"/>
      <c r="O26" s="26"/>
      <c r="P26" s="26"/>
      <c r="Q26" s="26"/>
      <c r="R26" s="21"/>
      <c r="S26" s="21"/>
      <c r="T26" s="21"/>
      <c r="U26" s="21"/>
      <c r="V26" s="21"/>
      <c r="W26" s="21"/>
      <c r="X26" s="21"/>
      <c r="Y26" s="21"/>
      <c r="Z26" s="21"/>
    </row>
    <row r="27" ht="12.75" customHeight="1" spans="1:26">
      <c r="A27" s="13"/>
      <c r="B27" s="40"/>
      <c r="C27" s="41"/>
      <c r="D27" s="55"/>
      <c r="E27" s="56"/>
      <c r="F27" s="53"/>
      <c r="G27" s="54"/>
      <c r="H27" s="13"/>
      <c r="I27" s="13"/>
      <c r="J27" s="13"/>
      <c r="K27" s="13"/>
      <c r="L27" s="13"/>
      <c r="M27" s="13"/>
      <c r="N27" s="13"/>
      <c r="O27" s="13"/>
      <c r="P27" s="13"/>
      <c r="Q27" s="13"/>
      <c r="R27" s="2"/>
      <c r="S27" s="2"/>
      <c r="T27" s="2"/>
      <c r="U27" s="2"/>
      <c r="V27" s="2"/>
      <c r="W27" s="2"/>
      <c r="X27" s="2"/>
      <c r="Y27" s="2"/>
      <c r="Z27" s="2"/>
    </row>
    <row r="28" ht="12.75" customHeight="1" spans="1:26">
      <c r="A28" s="13"/>
      <c r="B28" s="57"/>
      <c r="C28" s="58"/>
      <c r="D28" s="59"/>
      <c r="E28" s="60"/>
      <c r="F28" s="59"/>
      <c r="G28" s="60"/>
      <c r="H28" s="13"/>
      <c r="I28" s="13"/>
      <c r="J28" s="13"/>
      <c r="K28" s="13"/>
      <c r="L28" s="13"/>
      <c r="M28" s="13"/>
      <c r="N28" s="13"/>
      <c r="O28" s="13"/>
      <c r="P28" s="13"/>
      <c r="Q28" s="13"/>
      <c r="R28" s="2"/>
      <c r="S28" s="2"/>
      <c r="T28" s="2"/>
      <c r="U28" s="2"/>
      <c r="V28" s="2"/>
      <c r="W28" s="2"/>
      <c r="X28" s="2"/>
      <c r="Y28" s="2"/>
      <c r="Z28" s="2"/>
    </row>
    <row r="29" ht="13.5" customHeight="1" spans="1:26">
      <c r="A29" s="13"/>
      <c r="B29" s="13"/>
      <c r="C29" s="13"/>
      <c r="D29" s="2"/>
      <c r="E29" s="2"/>
      <c r="F29" s="2"/>
      <c r="G29" s="13"/>
      <c r="H29" s="13"/>
      <c r="I29" s="13"/>
      <c r="J29" s="13"/>
      <c r="K29" s="13"/>
      <c r="L29" s="13"/>
      <c r="M29" s="13"/>
      <c r="N29" s="13"/>
      <c r="O29" s="13"/>
      <c r="P29" s="13"/>
      <c r="Q29" s="13"/>
      <c r="R29" s="2"/>
      <c r="S29" s="2"/>
      <c r="T29" s="2"/>
      <c r="U29" s="2"/>
      <c r="V29" s="2"/>
      <c r="W29" s="2"/>
      <c r="X29" s="2"/>
      <c r="Y29" s="2"/>
      <c r="Z29" s="2"/>
    </row>
    <row r="30" ht="21.75" customHeight="1" spans="1:26">
      <c r="A30" s="61" t="s">
        <v>101</v>
      </c>
      <c r="B30" s="12"/>
      <c r="C30" s="12"/>
      <c r="D30" s="62" t="s">
        <v>1181</v>
      </c>
      <c r="E30" s="23"/>
      <c r="F30" s="13"/>
      <c r="G30" s="13"/>
      <c r="H30" s="13"/>
      <c r="I30" s="13"/>
      <c r="J30" s="13"/>
      <c r="K30" s="13"/>
      <c r="L30" s="13"/>
      <c r="M30" s="13"/>
      <c r="N30" s="13"/>
      <c r="O30" s="13"/>
      <c r="P30" s="13"/>
      <c r="Q30" s="13"/>
      <c r="R30" s="2"/>
      <c r="S30" s="2"/>
      <c r="T30" s="2"/>
      <c r="U30" s="2"/>
      <c r="V30" s="2"/>
      <c r="W30" s="2"/>
      <c r="X30" s="2"/>
      <c r="Y30" s="2"/>
      <c r="Z30" s="2"/>
    </row>
    <row r="31" ht="21.75" customHeight="1" spans="1:26">
      <c r="A31" s="63" t="s">
        <v>23</v>
      </c>
      <c r="B31" s="12"/>
      <c r="C31" s="12"/>
      <c r="D31" s="62" t="s">
        <v>813</v>
      </c>
      <c r="E31" s="23"/>
      <c r="F31" s="13"/>
      <c r="G31" s="13"/>
      <c r="H31" s="13"/>
      <c r="I31" s="13"/>
      <c r="J31" s="13"/>
      <c r="K31" s="13"/>
      <c r="L31" s="13"/>
      <c r="M31" s="13"/>
      <c r="N31" s="13"/>
      <c r="O31" s="13"/>
      <c r="P31" s="13"/>
      <c r="Q31" s="13"/>
      <c r="R31" s="2"/>
      <c r="S31" s="2"/>
      <c r="T31" s="2"/>
      <c r="U31" s="2"/>
      <c r="V31" s="2"/>
      <c r="W31" s="2"/>
      <c r="X31" s="2"/>
      <c r="Y31" s="2"/>
      <c r="Z31" s="2"/>
    </row>
    <row r="32" ht="21.75" customHeight="1" spans="1:26">
      <c r="A32" s="63" t="s">
        <v>25</v>
      </c>
      <c r="B32" s="12"/>
      <c r="C32" s="12"/>
      <c r="D32" s="62" t="s">
        <v>1182</v>
      </c>
      <c r="E32" s="23"/>
      <c r="F32" s="13"/>
      <c r="G32" s="13"/>
      <c r="H32" s="13"/>
      <c r="I32" s="13"/>
      <c r="J32" s="13"/>
      <c r="K32" s="13"/>
      <c r="L32" s="13"/>
      <c r="M32" s="13"/>
      <c r="N32" s="13"/>
      <c r="O32" s="13"/>
      <c r="P32" s="13"/>
      <c r="Q32" s="13"/>
      <c r="R32" s="2"/>
      <c r="S32" s="2"/>
      <c r="T32" s="2"/>
      <c r="U32" s="2"/>
      <c r="V32" s="2"/>
      <c r="W32" s="2"/>
      <c r="X32" s="2"/>
      <c r="Y32" s="2"/>
      <c r="Z32" s="2"/>
    </row>
    <row r="33" ht="21.75" customHeight="1" spans="1:26">
      <c r="A33" s="63" t="s">
        <v>27</v>
      </c>
      <c r="B33" s="12"/>
      <c r="C33" s="12"/>
      <c r="D33" s="64" t="s">
        <v>1194</v>
      </c>
      <c r="E33" s="23"/>
      <c r="F33" s="13"/>
      <c r="G33" s="13"/>
      <c r="H33" s="13"/>
      <c r="I33" s="13"/>
      <c r="J33" s="13"/>
      <c r="K33" s="13"/>
      <c r="L33" s="13"/>
      <c r="M33" s="13"/>
      <c r="N33" s="13"/>
      <c r="O33" s="13"/>
      <c r="P33" s="13"/>
      <c r="Q33" s="13"/>
      <c r="R33" s="2"/>
      <c r="S33" s="2"/>
      <c r="T33" s="2"/>
      <c r="U33" s="2"/>
      <c r="V33" s="2"/>
      <c r="W33" s="2"/>
      <c r="X33" s="2"/>
      <c r="Y33" s="2"/>
      <c r="Z33" s="2"/>
    </row>
    <row r="34" ht="12.75" customHeight="1"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4">
    <mergeCell ref="D11:G11"/>
    <mergeCell ref="B14:C14"/>
    <mergeCell ref="D14:G14"/>
    <mergeCell ref="D16:G16"/>
    <mergeCell ref="B17:C17"/>
    <mergeCell ref="D17:G17"/>
    <mergeCell ref="D18:E18"/>
    <mergeCell ref="F18:G18"/>
    <mergeCell ref="D19:E19"/>
    <mergeCell ref="F19:G19"/>
    <mergeCell ref="D20:E20"/>
    <mergeCell ref="F20:G20"/>
    <mergeCell ref="D21:E21"/>
    <mergeCell ref="F21:G21"/>
    <mergeCell ref="D22:E22"/>
    <mergeCell ref="F22:G22"/>
    <mergeCell ref="F23:G23"/>
    <mergeCell ref="D24:E24"/>
    <mergeCell ref="F24:G24"/>
    <mergeCell ref="D25:E25"/>
    <mergeCell ref="F25:G25"/>
    <mergeCell ref="D26:E26"/>
    <mergeCell ref="F26:G26"/>
    <mergeCell ref="F27:G27"/>
    <mergeCell ref="A30:C30"/>
    <mergeCell ref="D30:E30"/>
    <mergeCell ref="A31:C31"/>
    <mergeCell ref="D31:E31"/>
    <mergeCell ref="A32:C32"/>
    <mergeCell ref="D32:E32"/>
    <mergeCell ref="A33:C33"/>
    <mergeCell ref="D33:E33"/>
    <mergeCell ref="B18:B28"/>
    <mergeCell ref="C18:C28"/>
  </mergeCells>
  <hyperlinks>
    <hyperlink ref="D33" r:id="rId2" display="supfaturamnto@fabamed.org.br"/>
  </hyperlinks>
  <printOptions horizontalCentered="1" verticalCentered="1"/>
  <pageMargins left="0" right="0" top="0.275694444444444" bottom="0" header="0" footer="0"/>
  <pageSetup paperSize="1" orientation="landscape"/>
  <headerFooter>
    <oddFooter>&amp;LANEXOS</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showGridLines="0" zoomScale="74" zoomScaleNormal="74" workbookViewId="0">
      <selection activeCell="A24" sqref="A24"/>
    </sheetView>
  </sheetViews>
  <sheetFormatPr defaultColWidth="9.14285714285714" defaultRowHeight="12.75"/>
  <cols>
    <col min="1" max="1" width="8.28571428571429" style="887" customWidth="1"/>
    <col min="2" max="3" width="5" style="887" customWidth="1"/>
    <col min="4" max="9" width="9.14285714285714" style="887"/>
    <col min="10" max="10" width="43.4285714285714" style="887" customWidth="1"/>
    <col min="11" max="11" width="55.8571428571429" style="887" customWidth="1"/>
    <col min="12" max="12" width="20.7142857142857" style="887" customWidth="1"/>
    <col min="13" max="13" width="15.2857142857143" style="887" customWidth="1"/>
    <col min="14" max="14" width="54.1428571428571" style="887" customWidth="1"/>
    <col min="15" max="15" width="20.8571428571429" style="887" customWidth="1"/>
    <col min="16" max="16" width="15.2857142857143" style="887" customWidth="1"/>
    <col min="17" max="16384" width="9.14285714285714" style="887"/>
  </cols>
  <sheetData>
    <row r="1" ht="13.5"/>
    <row r="2" s="884" customFormat="1" ht="26.25" customHeight="1" spans="1:16">
      <c r="A2" s="888" t="s">
        <v>29</v>
      </c>
      <c r="B2" s="888"/>
      <c r="C2" s="888"/>
      <c r="D2" s="888"/>
      <c r="E2" s="888"/>
      <c r="F2" s="888"/>
      <c r="G2" s="888"/>
      <c r="H2" s="888"/>
      <c r="I2" s="888"/>
      <c r="J2" s="888"/>
      <c r="K2" s="888"/>
      <c r="L2" s="888"/>
      <c r="M2" s="888"/>
      <c r="N2" s="888"/>
      <c r="O2" s="893" t="s">
        <v>30</v>
      </c>
      <c r="P2" s="570" t="s">
        <v>31</v>
      </c>
    </row>
    <row r="3" s="885" customFormat="1" ht="30" customHeight="1" spans="1:16">
      <c r="A3" s="889" t="s">
        <v>32</v>
      </c>
      <c r="B3" s="889"/>
      <c r="C3" s="889"/>
      <c r="D3" s="889"/>
      <c r="E3" s="889"/>
      <c r="F3" s="889"/>
      <c r="G3" s="889"/>
      <c r="H3" s="889"/>
      <c r="I3" s="889"/>
      <c r="J3" s="889"/>
      <c r="K3" s="889"/>
      <c r="L3" s="889"/>
      <c r="M3" s="889"/>
      <c r="N3" s="889"/>
      <c r="O3" s="893" t="s">
        <v>33</v>
      </c>
      <c r="P3" s="570">
        <v>2026</v>
      </c>
    </row>
    <row r="4" s="885" customFormat="1" ht="23.25" customHeight="1" spans="1:17">
      <c r="A4" s="890"/>
      <c r="B4" s="890"/>
      <c r="C4" s="890"/>
      <c r="D4" s="890"/>
      <c r="E4" s="890"/>
      <c r="F4" s="890"/>
      <c r="G4" s="890"/>
      <c r="H4" s="890"/>
      <c r="I4" s="890"/>
      <c r="J4" s="890"/>
      <c r="K4" s="890"/>
      <c r="L4" s="890"/>
      <c r="M4" s="890"/>
      <c r="N4" s="890"/>
      <c r="O4" s="894" t="s">
        <v>34</v>
      </c>
      <c r="P4" s="895" t="s">
        <v>4</v>
      </c>
      <c r="Q4" s="895"/>
    </row>
    <row r="5" s="885" customFormat="1" ht="23.25" customHeight="1" spans="1:16">
      <c r="A5" s="891"/>
      <c r="B5" s="891"/>
      <c r="C5" s="891"/>
      <c r="D5" s="891"/>
      <c r="E5" s="891"/>
      <c r="F5" s="891"/>
      <c r="G5" s="891"/>
      <c r="H5" s="891"/>
      <c r="I5" s="891"/>
      <c r="J5" s="891"/>
      <c r="K5" s="891"/>
      <c r="L5" s="891"/>
      <c r="M5" s="891"/>
      <c r="N5" s="891"/>
      <c r="P5" s="896"/>
    </row>
    <row r="6" s="885" customFormat="1" ht="23.25" customHeight="1" spans="1:16">
      <c r="A6" s="891"/>
      <c r="B6" s="891"/>
      <c r="C6" s="891"/>
      <c r="D6" s="891"/>
      <c r="E6" s="891"/>
      <c r="F6" s="891"/>
      <c r="G6" s="891"/>
      <c r="H6" s="891"/>
      <c r="I6" s="891"/>
      <c r="J6" s="891"/>
      <c r="K6" s="891"/>
      <c r="L6" s="891"/>
      <c r="M6" s="891"/>
      <c r="N6" s="891"/>
      <c r="P6" s="896"/>
    </row>
    <row r="7" s="885" customFormat="1" ht="23.25" customHeight="1" spans="1:16">
      <c r="A7" s="890"/>
      <c r="B7" s="890"/>
      <c r="C7" s="890"/>
      <c r="D7" s="890"/>
      <c r="E7" s="890"/>
      <c r="F7" s="890"/>
      <c r="G7" s="890"/>
      <c r="H7" s="890"/>
      <c r="I7" s="897" t="s">
        <v>35</v>
      </c>
      <c r="J7" s="897"/>
      <c r="K7" s="898" t="s">
        <v>36</v>
      </c>
      <c r="L7" s="898"/>
      <c r="M7" s="898"/>
      <c r="N7" s="898"/>
      <c r="O7" s="899" t="s">
        <v>37</v>
      </c>
      <c r="P7" s="899"/>
    </row>
    <row r="8" s="886" customFormat="1" ht="10.5" customHeight="1" spans="15:16">
      <c r="O8" s="900"/>
      <c r="P8" s="900"/>
    </row>
    <row r="9" s="886" customFormat="1" ht="28.5" customHeight="1" spans="11:16">
      <c r="K9" s="901" t="s">
        <v>38</v>
      </c>
      <c r="L9" s="901" t="s">
        <v>39</v>
      </c>
      <c r="M9" s="901" t="s">
        <v>40</v>
      </c>
      <c r="N9" s="901" t="s">
        <v>41</v>
      </c>
      <c r="O9" s="901" t="s">
        <v>39</v>
      </c>
      <c r="P9" s="901" t="s">
        <v>40</v>
      </c>
    </row>
    <row r="10" s="886" customFormat="1" ht="28.5" customHeight="1" spans="1:16">
      <c r="A10" s="892" t="s">
        <v>42</v>
      </c>
      <c r="B10" s="892"/>
      <c r="C10" s="892"/>
      <c r="D10" s="892"/>
      <c r="E10" s="892"/>
      <c r="F10" s="892"/>
      <c r="G10" s="892"/>
      <c r="H10" s="892"/>
      <c r="I10" s="892"/>
      <c r="J10" s="892"/>
      <c r="K10" s="902" t="s">
        <v>43</v>
      </c>
      <c r="L10" s="902" t="s">
        <v>44</v>
      </c>
      <c r="M10" s="903">
        <v>32066</v>
      </c>
      <c r="N10" s="904" t="s">
        <v>45</v>
      </c>
      <c r="O10" s="905" t="s">
        <v>46</v>
      </c>
      <c r="P10" s="906">
        <v>406638</v>
      </c>
    </row>
    <row r="11" s="886" customFormat="1" ht="28.5" customHeight="1" spans="1:16">
      <c r="A11" s="892" t="s">
        <v>47</v>
      </c>
      <c r="B11" s="892"/>
      <c r="C11" s="892"/>
      <c r="D11" s="892"/>
      <c r="E11" s="892"/>
      <c r="F11" s="892"/>
      <c r="G11" s="892"/>
      <c r="H11" s="892"/>
      <c r="I11" s="892"/>
      <c r="J11" s="892"/>
      <c r="K11" s="904" t="s">
        <v>48</v>
      </c>
      <c r="L11" s="905" t="s">
        <v>46</v>
      </c>
      <c r="M11" s="906">
        <v>168056</v>
      </c>
      <c r="N11" s="907" t="s">
        <v>49</v>
      </c>
      <c r="O11" s="907" t="s">
        <v>46</v>
      </c>
      <c r="P11" s="903">
        <v>420558</v>
      </c>
    </row>
    <row r="12" s="886" customFormat="1" ht="28.5" customHeight="1" spans="1:16">
      <c r="A12" s="892" t="s">
        <v>50</v>
      </c>
      <c r="B12" s="892"/>
      <c r="C12" s="892"/>
      <c r="D12" s="892"/>
      <c r="E12" s="892"/>
      <c r="F12" s="892"/>
      <c r="G12" s="892"/>
      <c r="H12" s="892"/>
      <c r="I12" s="892"/>
      <c r="J12" s="892"/>
      <c r="K12" s="904" t="s">
        <v>51</v>
      </c>
      <c r="L12" s="902" t="s">
        <v>52</v>
      </c>
      <c r="M12" s="903">
        <v>11095</v>
      </c>
      <c r="N12" s="907" t="s">
        <v>53</v>
      </c>
      <c r="O12" s="904" t="s">
        <v>52</v>
      </c>
      <c r="P12" s="903">
        <v>8578</v>
      </c>
    </row>
    <row r="13" s="886" customFormat="1" ht="28.5" customHeight="1" spans="1:16">
      <c r="A13" s="892" t="s">
        <v>54</v>
      </c>
      <c r="B13" s="892"/>
      <c r="C13" s="892"/>
      <c r="D13" s="892"/>
      <c r="E13" s="892"/>
      <c r="F13" s="892"/>
      <c r="G13" s="892"/>
      <c r="H13" s="892"/>
      <c r="I13" s="892"/>
      <c r="J13" s="892"/>
      <c r="K13" s="907" t="s">
        <v>55</v>
      </c>
      <c r="L13" s="907" t="s">
        <v>44</v>
      </c>
      <c r="M13" s="903">
        <v>204588</v>
      </c>
      <c r="N13" s="907" t="s">
        <v>56</v>
      </c>
      <c r="O13" s="907" t="s">
        <v>44</v>
      </c>
      <c r="P13" s="903">
        <v>24424</v>
      </c>
    </row>
    <row r="14" s="886" customFormat="1" ht="28.5" customHeight="1" spans="1:16">
      <c r="A14" s="892" t="s">
        <v>57</v>
      </c>
      <c r="B14" s="892"/>
      <c r="C14" s="892"/>
      <c r="D14" s="892"/>
      <c r="E14" s="892"/>
      <c r="F14" s="892"/>
      <c r="G14" s="892"/>
      <c r="H14" s="892"/>
      <c r="I14" s="892"/>
      <c r="J14" s="892"/>
      <c r="K14" s="902"/>
      <c r="L14" s="902"/>
      <c r="M14" s="903"/>
      <c r="N14" s="902"/>
      <c r="O14" s="902"/>
      <c r="P14" s="903"/>
    </row>
    <row r="15" ht="28.5" customHeight="1" spans="1:43">
      <c r="A15" s="892" t="s">
        <v>58</v>
      </c>
      <c r="B15" s="892"/>
      <c r="C15" s="892"/>
      <c r="D15" s="892"/>
      <c r="E15" s="892"/>
      <c r="F15" s="892"/>
      <c r="G15" s="892"/>
      <c r="H15" s="892"/>
      <c r="I15" s="892"/>
      <c r="J15" s="892"/>
      <c r="K15" s="902"/>
      <c r="L15" s="902"/>
      <c r="M15" s="903"/>
      <c r="N15" s="902"/>
      <c r="O15" s="902"/>
      <c r="P15" s="903"/>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6"/>
      <c r="AO15" s="886"/>
      <c r="AP15" s="886"/>
      <c r="AQ15" s="886"/>
    </row>
    <row r="16" ht="28.5" customHeight="1" spans="1:43">
      <c r="A16" s="892" t="s">
        <v>59</v>
      </c>
      <c r="B16" s="892"/>
      <c r="C16" s="892"/>
      <c r="D16" s="892"/>
      <c r="E16" s="892"/>
      <c r="F16" s="892"/>
      <c r="G16" s="892"/>
      <c r="H16" s="892"/>
      <c r="I16" s="892"/>
      <c r="J16" s="892"/>
      <c r="K16" s="907" t="s">
        <v>60</v>
      </c>
      <c r="L16" s="907" t="s">
        <v>61</v>
      </c>
      <c r="M16" s="903">
        <v>14816</v>
      </c>
      <c r="N16" s="907" t="s">
        <v>49</v>
      </c>
      <c r="O16" s="907" t="s">
        <v>46</v>
      </c>
      <c r="P16" s="903">
        <v>420558</v>
      </c>
      <c r="Q16" s="886"/>
      <c r="R16" s="886"/>
      <c r="S16" s="886"/>
      <c r="T16" s="886"/>
      <c r="U16" s="886"/>
      <c r="V16" s="886"/>
      <c r="W16" s="886"/>
      <c r="X16" s="886"/>
      <c r="Y16" s="886"/>
      <c r="Z16" s="886"/>
      <c r="AA16" s="886"/>
      <c r="AB16" s="886"/>
      <c r="AC16" s="886"/>
      <c r="AD16" s="886"/>
      <c r="AE16" s="886"/>
      <c r="AF16" s="886"/>
      <c r="AG16" s="886"/>
      <c r="AH16" s="886"/>
      <c r="AI16" s="886"/>
      <c r="AJ16" s="886"/>
      <c r="AK16" s="886"/>
      <c r="AL16" s="886"/>
      <c r="AM16" s="886"/>
      <c r="AN16" s="886"/>
      <c r="AO16" s="886"/>
      <c r="AP16" s="886"/>
      <c r="AQ16" s="886"/>
    </row>
    <row r="17" ht="28.5" customHeight="1" spans="1:43">
      <c r="A17" s="892" t="s">
        <v>62</v>
      </c>
      <c r="B17" s="892"/>
      <c r="C17" s="892"/>
      <c r="D17" s="892"/>
      <c r="E17" s="892"/>
      <c r="F17" s="892"/>
      <c r="G17" s="892"/>
      <c r="H17" s="892"/>
      <c r="I17" s="892"/>
      <c r="J17" s="892"/>
      <c r="K17" s="904" t="s">
        <v>63</v>
      </c>
      <c r="L17" s="905" t="s">
        <v>64</v>
      </c>
      <c r="M17" s="906" t="s">
        <v>65</v>
      </c>
      <c r="N17" s="904" t="s">
        <v>66</v>
      </c>
      <c r="O17" s="904" t="s">
        <v>46</v>
      </c>
      <c r="P17" s="906">
        <v>367132</v>
      </c>
      <c r="Q17" s="886"/>
      <c r="R17" s="886"/>
      <c r="S17" s="886"/>
      <c r="T17" s="886"/>
      <c r="U17" s="886"/>
      <c r="V17" s="886"/>
      <c r="W17" s="886"/>
      <c r="X17" s="886"/>
      <c r="Y17" s="886"/>
      <c r="Z17" s="886"/>
      <c r="AA17" s="886"/>
      <c r="AB17" s="886"/>
      <c r="AC17" s="886"/>
      <c r="AD17" s="886"/>
      <c r="AE17" s="886"/>
      <c r="AF17" s="886"/>
      <c r="AG17" s="886"/>
      <c r="AH17" s="886"/>
      <c r="AI17" s="886"/>
      <c r="AJ17" s="886"/>
      <c r="AK17" s="886"/>
      <c r="AL17" s="886"/>
      <c r="AM17" s="886"/>
      <c r="AN17" s="886"/>
      <c r="AO17" s="886"/>
      <c r="AP17" s="886"/>
      <c r="AQ17" s="886"/>
    </row>
    <row r="18" ht="28.5" customHeight="1" spans="1:43">
      <c r="A18" s="892" t="s">
        <v>67</v>
      </c>
      <c r="B18" s="892"/>
      <c r="C18" s="892"/>
      <c r="D18" s="892"/>
      <c r="E18" s="892"/>
      <c r="F18" s="892"/>
      <c r="G18" s="892"/>
      <c r="H18" s="892"/>
      <c r="I18" s="892"/>
      <c r="J18" s="892"/>
      <c r="K18" s="904" t="s">
        <v>68</v>
      </c>
      <c r="L18" s="908" t="s">
        <v>46</v>
      </c>
      <c r="M18" s="906">
        <v>711512</v>
      </c>
      <c r="N18" s="904" t="s">
        <v>66</v>
      </c>
      <c r="O18" s="904" t="s">
        <v>46</v>
      </c>
      <c r="P18" s="906">
        <v>367132</v>
      </c>
      <c r="Q18" s="886"/>
      <c r="R18" s="886"/>
      <c r="S18" s="886"/>
      <c r="T18" s="886"/>
      <c r="U18" s="886"/>
      <c r="V18" s="886"/>
      <c r="W18" s="886"/>
      <c r="X18" s="886"/>
      <c r="Y18" s="886"/>
      <c r="Z18" s="886"/>
      <c r="AA18" s="886"/>
      <c r="AB18" s="886"/>
      <c r="AC18" s="886"/>
      <c r="AD18" s="886"/>
      <c r="AE18" s="886"/>
      <c r="AF18" s="886"/>
      <c r="AG18" s="886"/>
      <c r="AH18" s="886"/>
      <c r="AI18" s="886"/>
      <c r="AJ18" s="886"/>
      <c r="AK18" s="886"/>
      <c r="AL18" s="886"/>
      <c r="AM18" s="886"/>
      <c r="AN18" s="886"/>
      <c r="AO18" s="886"/>
      <c r="AP18" s="886"/>
      <c r="AQ18" s="886"/>
    </row>
    <row r="19" ht="28.5" customHeight="1" spans="1:43">
      <c r="A19" s="892" t="s">
        <v>69</v>
      </c>
      <c r="B19" s="892"/>
      <c r="C19" s="892"/>
      <c r="D19" s="892"/>
      <c r="E19" s="892"/>
      <c r="F19" s="892"/>
      <c r="G19" s="892"/>
      <c r="H19" s="892"/>
      <c r="I19" s="892"/>
      <c r="J19" s="892"/>
      <c r="K19" s="904" t="s">
        <v>70</v>
      </c>
      <c r="L19" s="902" t="s">
        <v>46</v>
      </c>
      <c r="M19" s="906">
        <v>576821</v>
      </c>
      <c r="N19" s="907" t="s">
        <v>49</v>
      </c>
      <c r="O19" s="907" t="s">
        <v>46</v>
      </c>
      <c r="P19" s="903">
        <v>420558</v>
      </c>
      <c r="Q19" s="886"/>
      <c r="R19" s="886"/>
      <c r="S19" s="886"/>
      <c r="T19" s="886"/>
      <c r="U19" s="886"/>
      <c r="V19" s="886"/>
      <c r="W19" s="886"/>
      <c r="X19" s="886"/>
      <c r="Y19" s="886"/>
      <c r="Z19" s="886"/>
      <c r="AA19" s="886"/>
      <c r="AB19" s="886"/>
      <c r="AC19" s="886"/>
      <c r="AD19" s="886"/>
      <c r="AE19" s="886"/>
      <c r="AF19" s="886"/>
      <c r="AG19" s="886"/>
      <c r="AH19" s="886"/>
      <c r="AI19" s="886"/>
      <c r="AJ19" s="886"/>
      <c r="AK19" s="886"/>
      <c r="AL19" s="886"/>
      <c r="AM19" s="886"/>
      <c r="AN19" s="886"/>
      <c r="AO19" s="886"/>
      <c r="AP19" s="886"/>
      <c r="AQ19" s="886"/>
    </row>
    <row r="20" ht="28.5" customHeight="1" spans="1:43">
      <c r="A20" s="886"/>
      <c r="B20" s="886"/>
      <c r="C20" s="886"/>
      <c r="D20" s="886"/>
      <c r="E20" s="886"/>
      <c r="F20" s="886"/>
      <c r="G20" s="886"/>
      <c r="H20" s="886"/>
      <c r="I20" s="886"/>
      <c r="J20" s="886"/>
      <c r="K20" s="886"/>
      <c r="L20" s="886"/>
      <c r="M20" s="886"/>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c r="AN20" s="886"/>
      <c r="AO20" s="886"/>
      <c r="AP20" s="886"/>
      <c r="AQ20" s="886"/>
    </row>
    <row r="21" ht="28.5" customHeight="1" spans="1:43">
      <c r="A21" s="886"/>
      <c r="B21" s="886"/>
      <c r="C21" s="886"/>
      <c r="D21" s="886"/>
      <c r="E21" s="886"/>
      <c r="F21" s="886"/>
      <c r="G21" s="886"/>
      <c r="H21" s="886"/>
      <c r="I21" s="886"/>
      <c r="J21" s="886"/>
      <c r="K21" s="886"/>
      <c r="L21" s="886"/>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6"/>
      <c r="AM21" s="886"/>
      <c r="AN21" s="886"/>
      <c r="AO21" s="886"/>
      <c r="AP21" s="886"/>
      <c r="AQ21" s="886"/>
    </row>
    <row r="22" ht="28.5" customHeight="1" spans="1:43">
      <c r="A22" s="886"/>
      <c r="B22" s="886"/>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c r="AO22" s="886"/>
      <c r="AP22" s="886"/>
      <c r="AQ22" s="886"/>
    </row>
    <row r="23" spans="1:43">
      <c r="A23" s="886"/>
      <c r="B23" s="886"/>
      <c r="C23" s="886"/>
      <c r="D23" s="886"/>
      <c r="E23" s="886"/>
      <c r="F23" s="886"/>
      <c r="G23" s="886"/>
      <c r="H23" s="886"/>
      <c r="I23" s="886"/>
      <c r="J23" s="886"/>
      <c r="K23" s="886"/>
      <c r="L23" s="886"/>
      <c r="M23" s="886"/>
      <c r="N23" s="886"/>
      <c r="O23" s="886"/>
      <c r="P23" s="886"/>
      <c r="Q23" s="886"/>
      <c r="R23" s="886"/>
      <c r="S23" s="886"/>
      <c r="T23" s="886"/>
      <c r="U23" s="886"/>
      <c r="V23" s="886"/>
      <c r="W23" s="886"/>
      <c r="X23" s="886"/>
      <c r="Y23" s="886"/>
      <c r="Z23" s="886"/>
      <c r="AA23" s="886"/>
      <c r="AB23" s="886"/>
      <c r="AC23" s="886"/>
      <c r="AD23" s="886"/>
      <c r="AE23" s="886"/>
      <c r="AF23" s="886"/>
      <c r="AG23" s="886"/>
      <c r="AH23" s="886"/>
      <c r="AI23" s="886"/>
      <c r="AJ23" s="886"/>
      <c r="AK23" s="886"/>
      <c r="AL23" s="886"/>
      <c r="AM23" s="886"/>
      <c r="AN23" s="886"/>
      <c r="AO23" s="886"/>
      <c r="AP23" s="886"/>
      <c r="AQ23" s="886"/>
    </row>
    <row r="24" spans="1:43">
      <c r="A24" s="886"/>
      <c r="B24" s="886"/>
      <c r="C24" s="886"/>
      <c r="D24" s="886"/>
      <c r="E24" s="886"/>
      <c r="F24" s="886"/>
      <c r="G24" s="886"/>
      <c r="H24" s="886"/>
      <c r="I24" s="886"/>
      <c r="J24" s="886"/>
      <c r="K24" s="886"/>
      <c r="L24" s="886"/>
      <c r="M24" s="886"/>
      <c r="N24" s="886"/>
      <c r="O24" s="886"/>
      <c r="P24" s="886"/>
      <c r="Q24" s="886"/>
      <c r="R24" s="886"/>
      <c r="S24" s="886"/>
      <c r="T24" s="886"/>
      <c r="U24" s="886"/>
      <c r="V24" s="886"/>
      <c r="W24" s="886"/>
      <c r="X24" s="886"/>
      <c r="Y24" s="886"/>
      <c r="Z24" s="886"/>
      <c r="AA24" s="886"/>
      <c r="AB24" s="886"/>
      <c r="AC24" s="886"/>
      <c r="AD24" s="886"/>
      <c r="AE24" s="886"/>
      <c r="AF24" s="886"/>
      <c r="AG24" s="886"/>
      <c r="AH24" s="886"/>
      <c r="AI24" s="886"/>
      <c r="AJ24" s="886"/>
      <c r="AK24" s="886"/>
      <c r="AL24" s="886"/>
      <c r="AM24" s="886"/>
      <c r="AN24" s="886"/>
      <c r="AO24" s="886"/>
      <c r="AP24" s="886"/>
      <c r="AQ24" s="886"/>
    </row>
    <row r="25" spans="1:43">
      <c r="A25" s="886"/>
      <c r="B25" s="886"/>
      <c r="C25" s="886"/>
      <c r="D25" s="886"/>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886"/>
      <c r="AE25" s="886"/>
      <c r="AF25" s="886"/>
      <c r="AG25" s="886"/>
      <c r="AH25" s="886"/>
      <c r="AI25" s="886"/>
      <c r="AJ25" s="886"/>
      <c r="AK25" s="886"/>
      <c r="AL25" s="886"/>
      <c r="AM25" s="886"/>
      <c r="AN25" s="886"/>
      <c r="AO25" s="886"/>
      <c r="AP25" s="886"/>
      <c r="AQ25" s="886"/>
    </row>
    <row r="26" spans="1:43">
      <c r="A26" s="886"/>
      <c r="B26" s="886"/>
      <c r="C26" s="886"/>
      <c r="D26" s="886"/>
      <c r="E26" s="886"/>
      <c r="F26" s="886"/>
      <c r="G26" s="886"/>
      <c r="H26" s="886"/>
      <c r="I26" s="886"/>
      <c r="J26" s="886"/>
      <c r="K26" s="886"/>
      <c r="L26" s="886"/>
      <c r="M26" s="886"/>
      <c r="N26" s="886"/>
      <c r="O26" s="886"/>
      <c r="P26" s="886"/>
      <c r="Q26" s="886"/>
      <c r="R26" s="886"/>
      <c r="S26" s="886"/>
      <c r="T26" s="886"/>
      <c r="U26" s="886"/>
      <c r="V26" s="886"/>
      <c r="W26" s="886"/>
      <c r="X26" s="886"/>
      <c r="Y26" s="886"/>
      <c r="Z26" s="886"/>
      <c r="AA26" s="886"/>
      <c r="AB26" s="886"/>
      <c r="AC26" s="886"/>
      <c r="AD26" s="886"/>
      <c r="AE26" s="886"/>
      <c r="AF26" s="886"/>
      <c r="AG26" s="886"/>
      <c r="AH26" s="886"/>
      <c r="AI26" s="886"/>
      <c r="AJ26" s="886"/>
      <c r="AK26" s="886"/>
      <c r="AL26" s="886"/>
      <c r="AM26" s="886"/>
      <c r="AN26" s="886"/>
      <c r="AO26" s="886"/>
      <c r="AP26" s="886"/>
      <c r="AQ26" s="886"/>
    </row>
    <row r="27" spans="1:43">
      <c r="A27" s="886"/>
      <c r="B27" s="886"/>
      <c r="C27" s="886"/>
      <c r="D27" s="886"/>
      <c r="E27" s="886"/>
      <c r="F27" s="886"/>
      <c r="G27" s="886"/>
      <c r="H27" s="886"/>
      <c r="I27" s="886"/>
      <c r="J27" s="886"/>
      <c r="K27" s="886"/>
      <c r="L27" s="886"/>
      <c r="M27" s="886"/>
      <c r="N27" s="886"/>
      <c r="O27" s="886"/>
      <c r="P27" s="886"/>
      <c r="Q27" s="886"/>
      <c r="R27" s="886"/>
      <c r="S27" s="886"/>
      <c r="T27" s="886"/>
      <c r="U27" s="886"/>
      <c r="V27" s="886"/>
      <c r="W27" s="886"/>
      <c r="X27" s="886"/>
      <c r="Y27" s="886"/>
      <c r="Z27" s="886"/>
      <c r="AA27" s="886"/>
      <c r="AB27" s="886"/>
      <c r="AC27" s="886"/>
      <c r="AD27" s="886"/>
      <c r="AE27" s="886"/>
      <c r="AF27" s="886"/>
      <c r="AG27" s="886"/>
      <c r="AH27" s="886"/>
      <c r="AI27" s="886"/>
      <c r="AJ27" s="886"/>
      <c r="AK27" s="886"/>
      <c r="AL27" s="886"/>
      <c r="AM27" s="886"/>
      <c r="AN27" s="886"/>
      <c r="AO27" s="886"/>
      <c r="AP27" s="886"/>
      <c r="AQ27" s="886"/>
    </row>
    <row r="28" spans="1:43">
      <c r="A28" s="886"/>
      <c r="B28" s="886"/>
      <c r="C28" s="886"/>
      <c r="D28" s="886"/>
      <c r="E28" s="886"/>
      <c r="F28" s="886"/>
      <c r="G28" s="886"/>
      <c r="H28" s="886"/>
      <c r="I28" s="886"/>
      <c r="J28" s="886"/>
      <c r="K28" s="886"/>
      <c r="L28" s="886"/>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c r="AL28" s="886"/>
      <c r="AM28" s="886"/>
      <c r="AN28" s="886"/>
      <c r="AO28" s="886"/>
      <c r="AP28" s="886"/>
      <c r="AQ28" s="886"/>
    </row>
    <row r="29" spans="1:43">
      <c r="A29" s="886"/>
      <c r="B29" s="886"/>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c r="AI29" s="886"/>
      <c r="AJ29" s="886"/>
      <c r="AK29" s="886"/>
      <c r="AL29" s="886"/>
      <c r="AM29" s="886"/>
      <c r="AN29" s="886"/>
      <c r="AO29" s="886"/>
      <c r="AP29" s="886"/>
      <c r="AQ29" s="886"/>
    </row>
    <row r="30" spans="1:43">
      <c r="A30" s="886"/>
      <c r="B30" s="886"/>
      <c r="C30" s="886"/>
      <c r="D30" s="886"/>
      <c r="E30" s="886"/>
      <c r="F30" s="886"/>
      <c r="G30" s="886"/>
      <c r="H30" s="886"/>
      <c r="I30" s="886"/>
      <c r="J30" s="886"/>
      <c r="K30" s="886"/>
      <c r="L30" s="886"/>
      <c r="M30" s="886"/>
      <c r="N30" s="886"/>
      <c r="O30" s="886"/>
      <c r="P30" s="886"/>
      <c r="Q30" s="886"/>
      <c r="R30" s="886"/>
      <c r="S30" s="886"/>
      <c r="T30" s="886"/>
      <c r="U30" s="886"/>
      <c r="V30" s="886"/>
      <c r="W30" s="886"/>
      <c r="X30" s="886"/>
      <c r="Y30" s="886"/>
      <c r="Z30" s="886"/>
      <c r="AA30" s="886"/>
      <c r="AB30" s="886"/>
      <c r="AC30" s="886"/>
      <c r="AD30" s="886"/>
      <c r="AE30" s="886"/>
      <c r="AF30" s="886"/>
      <c r="AG30" s="886"/>
      <c r="AH30" s="886"/>
      <c r="AI30" s="886"/>
      <c r="AJ30" s="886"/>
      <c r="AK30" s="886"/>
      <c r="AL30" s="886"/>
      <c r="AM30" s="886"/>
      <c r="AN30" s="886"/>
      <c r="AO30" s="886"/>
      <c r="AP30" s="886"/>
      <c r="AQ30" s="886"/>
    </row>
    <row r="31" spans="1:43">
      <c r="A31" s="886"/>
      <c r="B31" s="886"/>
      <c r="C31" s="886"/>
      <c r="D31" s="886"/>
      <c r="E31" s="886"/>
      <c r="F31" s="886"/>
      <c r="G31" s="886"/>
      <c r="H31" s="886"/>
      <c r="I31" s="886"/>
      <c r="J31" s="886"/>
      <c r="K31" s="886"/>
      <c r="L31" s="886"/>
      <c r="M31" s="886"/>
      <c r="N31" s="886"/>
      <c r="O31" s="886"/>
      <c r="P31" s="886"/>
      <c r="Q31" s="886"/>
      <c r="R31" s="886"/>
      <c r="S31" s="886"/>
      <c r="T31" s="886"/>
      <c r="U31" s="886"/>
      <c r="V31" s="886"/>
      <c r="W31" s="886"/>
      <c r="X31" s="886"/>
      <c r="Y31" s="886"/>
      <c r="Z31" s="886"/>
      <c r="AA31" s="886"/>
      <c r="AB31" s="886"/>
      <c r="AC31" s="886"/>
      <c r="AD31" s="886"/>
      <c r="AE31" s="886"/>
      <c r="AF31" s="886"/>
      <c r="AG31" s="886"/>
      <c r="AH31" s="886"/>
      <c r="AI31" s="886"/>
      <c r="AJ31" s="886"/>
      <c r="AK31" s="886"/>
      <c r="AL31" s="886"/>
      <c r="AM31" s="886"/>
      <c r="AN31" s="886"/>
      <c r="AO31" s="886"/>
      <c r="AP31" s="886"/>
      <c r="AQ31" s="886"/>
    </row>
    <row r="32" spans="1:43">
      <c r="A32" s="886"/>
      <c r="B32" s="886"/>
      <c r="C32" s="886"/>
      <c r="D32" s="886"/>
      <c r="E32" s="886"/>
      <c r="F32" s="886"/>
      <c r="G32" s="886"/>
      <c r="H32" s="886"/>
      <c r="I32" s="886"/>
      <c r="J32" s="886"/>
      <c r="K32" s="886"/>
      <c r="L32" s="886"/>
      <c r="M32" s="886"/>
      <c r="N32" s="886"/>
      <c r="O32" s="886"/>
      <c r="P32" s="886"/>
      <c r="Q32" s="886"/>
      <c r="R32" s="886"/>
      <c r="S32" s="886"/>
      <c r="T32" s="886"/>
      <c r="U32" s="886"/>
      <c r="V32" s="886"/>
      <c r="W32" s="886"/>
      <c r="X32" s="886"/>
      <c r="Y32" s="886"/>
      <c r="Z32" s="886"/>
      <c r="AA32" s="886"/>
      <c r="AB32" s="886"/>
      <c r="AC32" s="886"/>
      <c r="AD32" s="886"/>
      <c r="AE32" s="886"/>
      <c r="AF32" s="886"/>
      <c r="AG32" s="886"/>
      <c r="AH32" s="886"/>
      <c r="AI32" s="886"/>
      <c r="AJ32" s="886"/>
      <c r="AK32" s="886"/>
      <c r="AL32" s="886"/>
      <c r="AM32" s="886"/>
      <c r="AN32" s="886"/>
      <c r="AO32" s="886"/>
      <c r="AP32" s="886"/>
      <c r="AQ32" s="886"/>
    </row>
    <row r="33" spans="1:43">
      <c r="A33" s="886"/>
      <c r="B33" s="886"/>
      <c r="C33" s="886"/>
      <c r="D33" s="886"/>
      <c r="E33" s="886"/>
      <c r="F33" s="886"/>
      <c r="G33" s="886"/>
      <c r="H33" s="886"/>
      <c r="I33" s="886"/>
      <c r="J33" s="886"/>
      <c r="K33" s="886"/>
      <c r="L33" s="886"/>
      <c r="M33" s="886"/>
      <c r="N33" s="886"/>
      <c r="O33" s="886"/>
      <c r="P33" s="886"/>
      <c r="Q33" s="886"/>
      <c r="R33" s="886"/>
      <c r="S33" s="886"/>
      <c r="T33" s="886"/>
      <c r="U33" s="886"/>
      <c r="V33" s="886"/>
      <c r="W33" s="886"/>
      <c r="X33" s="886"/>
      <c r="Y33" s="886"/>
      <c r="Z33" s="886"/>
      <c r="AA33" s="886"/>
      <c r="AB33" s="886"/>
      <c r="AC33" s="886"/>
      <c r="AD33" s="886"/>
      <c r="AE33" s="886"/>
      <c r="AF33" s="886"/>
      <c r="AG33" s="886"/>
      <c r="AH33" s="886"/>
      <c r="AI33" s="886"/>
      <c r="AJ33" s="886"/>
      <c r="AK33" s="886"/>
      <c r="AL33" s="886"/>
      <c r="AM33" s="886"/>
      <c r="AN33" s="886"/>
      <c r="AO33" s="886"/>
      <c r="AP33" s="886"/>
      <c r="AQ33" s="886"/>
    </row>
    <row r="34" spans="1:43">
      <c r="A34" s="886"/>
      <c r="B34" s="886"/>
      <c r="C34" s="886"/>
      <c r="D34" s="886"/>
      <c r="E34" s="886"/>
      <c r="F34" s="886"/>
      <c r="G34" s="886"/>
      <c r="H34" s="886"/>
      <c r="I34" s="886"/>
      <c r="J34" s="886"/>
      <c r="K34" s="886"/>
      <c r="L34" s="886"/>
      <c r="M34" s="886"/>
      <c r="N34" s="886"/>
      <c r="O34" s="886"/>
      <c r="P34" s="886"/>
      <c r="Q34" s="886"/>
      <c r="R34" s="886"/>
      <c r="S34" s="886"/>
      <c r="T34" s="886"/>
      <c r="U34" s="886"/>
      <c r="V34" s="886"/>
      <c r="W34" s="886"/>
      <c r="X34" s="886"/>
      <c r="Y34" s="886"/>
      <c r="Z34" s="886"/>
      <c r="AA34" s="886"/>
      <c r="AB34" s="886"/>
      <c r="AC34" s="886"/>
      <c r="AD34" s="886"/>
      <c r="AE34" s="886"/>
      <c r="AF34" s="886"/>
      <c r="AG34" s="886"/>
      <c r="AH34" s="886"/>
      <c r="AI34" s="886"/>
      <c r="AJ34" s="886"/>
      <c r="AK34" s="886"/>
      <c r="AL34" s="886"/>
      <c r="AM34" s="886"/>
      <c r="AN34" s="886"/>
      <c r="AO34" s="886"/>
      <c r="AP34" s="886"/>
      <c r="AQ34" s="886"/>
    </row>
    <row r="35" spans="1:43">
      <c r="A35" s="886"/>
      <c r="B35" s="886"/>
      <c r="C35" s="886"/>
      <c r="D35" s="886"/>
      <c r="E35" s="886"/>
      <c r="F35" s="886"/>
      <c r="G35" s="886"/>
      <c r="H35" s="886"/>
      <c r="I35" s="886"/>
      <c r="J35" s="886"/>
      <c r="K35" s="886"/>
      <c r="L35" s="886"/>
      <c r="M35" s="886"/>
      <c r="N35" s="886"/>
      <c r="O35" s="886"/>
      <c r="P35" s="886"/>
      <c r="Q35" s="886"/>
      <c r="R35" s="886"/>
      <c r="S35" s="886"/>
      <c r="T35" s="886"/>
      <c r="U35" s="886"/>
      <c r="V35" s="886"/>
      <c r="W35" s="886"/>
      <c r="X35" s="886"/>
      <c r="Y35" s="886"/>
      <c r="Z35" s="886"/>
      <c r="AA35" s="886"/>
      <c r="AB35" s="886"/>
      <c r="AC35" s="886"/>
      <c r="AD35" s="886"/>
      <c r="AE35" s="886"/>
      <c r="AF35" s="886"/>
      <c r="AG35" s="886"/>
      <c r="AH35" s="886"/>
      <c r="AI35" s="886"/>
      <c r="AJ35" s="886"/>
      <c r="AK35" s="886"/>
      <c r="AL35" s="886"/>
      <c r="AM35" s="886"/>
      <c r="AN35" s="886"/>
      <c r="AO35" s="886"/>
      <c r="AP35" s="886"/>
      <c r="AQ35" s="886"/>
    </row>
    <row r="36" spans="1:43">
      <c r="A36" s="886"/>
      <c r="B36" s="886"/>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row>
    <row r="37" spans="1:43">
      <c r="A37" s="886"/>
      <c r="B37" s="886"/>
      <c r="C37" s="886"/>
      <c r="D37" s="886"/>
      <c r="E37" s="886"/>
      <c r="F37" s="886"/>
      <c r="G37" s="886"/>
      <c r="H37" s="886"/>
      <c r="I37" s="886"/>
      <c r="J37" s="886"/>
      <c r="K37" s="886"/>
      <c r="L37" s="886"/>
      <c r="M37" s="886"/>
      <c r="N37" s="886"/>
      <c r="O37" s="886"/>
      <c r="P37" s="886"/>
      <c r="Q37" s="886"/>
      <c r="R37" s="886"/>
      <c r="S37" s="886"/>
      <c r="T37" s="886"/>
      <c r="U37" s="886"/>
      <c r="V37" s="886"/>
      <c r="W37" s="886"/>
      <c r="X37" s="886"/>
      <c r="Y37" s="886"/>
      <c r="Z37" s="886"/>
      <c r="AA37" s="886"/>
      <c r="AB37" s="886"/>
      <c r="AC37" s="886"/>
      <c r="AD37" s="886"/>
      <c r="AE37" s="886"/>
      <c r="AF37" s="886"/>
      <c r="AG37" s="886"/>
      <c r="AH37" s="886"/>
      <c r="AI37" s="886"/>
      <c r="AJ37" s="886"/>
      <c r="AK37" s="886"/>
      <c r="AL37" s="886"/>
      <c r="AM37" s="886"/>
      <c r="AN37" s="886"/>
      <c r="AO37" s="886"/>
      <c r="AP37" s="886"/>
      <c r="AQ37" s="886"/>
    </row>
    <row r="38" spans="1:43">
      <c r="A38" s="886"/>
      <c r="B38" s="886"/>
      <c r="C38" s="886"/>
      <c r="D38" s="886"/>
      <c r="E38" s="886"/>
      <c r="F38" s="886"/>
      <c r="G38" s="886"/>
      <c r="H38" s="886"/>
      <c r="I38" s="886"/>
      <c r="J38" s="886"/>
      <c r="K38" s="886"/>
      <c r="L38" s="886"/>
      <c r="M38" s="886"/>
      <c r="N38" s="886"/>
      <c r="O38" s="886"/>
      <c r="P38" s="886"/>
      <c r="Q38" s="886"/>
      <c r="R38" s="886"/>
      <c r="S38" s="886"/>
      <c r="T38" s="886"/>
      <c r="U38" s="886"/>
      <c r="V38" s="886"/>
      <c r="W38" s="886"/>
      <c r="X38" s="886"/>
      <c r="Y38" s="886"/>
      <c r="Z38" s="886"/>
      <c r="AA38" s="886"/>
      <c r="AB38" s="886"/>
      <c r="AC38" s="886"/>
      <c r="AD38" s="886"/>
      <c r="AE38" s="886"/>
      <c r="AF38" s="886"/>
      <c r="AG38" s="886"/>
      <c r="AH38" s="886"/>
      <c r="AI38" s="886"/>
      <c r="AJ38" s="886"/>
      <c r="AK38" s="886"/>
      <c r="AL38" s="886"/>
      <c r="AM38" s="886"/>
      <c r="AN38" s="886"/>
      <c r="AO38" s="886"/>
      <c r="AP38" s="886"/>
      <c r="AQ38" s="886"/>
    </row>
    <row r="39" spans="1:43">
      <c r="A39" s="886"/>
      <c r="B39" s="886"/>
      <c r="C39" s="886"/>
      <c r="D39" s="886"/>
      <c r="E39" s="886"/>
      <c r="F39" s="886"/>
      <c r="G39" s="886"/>
      <c r="H39" s="886"/>
      <c r="I39" s="886"/>
      <c r="J39" s="886"/>
      <c r="K39" s="886"/>
      <c r="L39" s="886"/>
      <c r="M39" s="886"/>
      <c r="N39" s="886"/>
      <c r="O39" s="886"/>
      <c r="P39" s="886"/>
      <c r="Q39" s="886"/>
      <c r="R39" s="886"/>
      <c r="S39" s="886"/>
      <c r="T39" s="886"/>
      <c r="U39" s="886"/>
      <c r="V39" s="886"/>
      <c r="W39" s="886"/>
      <c r="X39" s="886"/>
      <c r="Y39" s="886"/>
      <c r="Z39" s="886"/>
      <c r="AA39" s="886"/>
      <c r="AB39" s="886"/>
      <c r="AC39" s="886"/>
      <c r="AD39" s="886"/>
      <c r="AE39" s="886"/>
      <c r="AF39" s="886"/>
      <c r="AG39" s="886"/>
      <c r="AH39" s="886"/>
      <c r="AI39" s="886"/>
      <c r="AJ39" s="886"/>
      <c r="AK39" s="886"/>
      <c r="AL39" s="886"/>
      <c r="AM39" s="886"/>
      <c r="AN39" s="886"/>
      <c r="AO39" s="886"/>
      <c r="AP39" s="886"/>
      <c r="AQ39" s="886"/>
    </row>
    <row r="40" spans="1:43">
      <c r="A40" s="886"/>
      <c r="B40" s="886"/>
      <c r="C40" s="886"/>
      <c r="D40" s="886"/>
      <c r="E40" s="886"/>
      <c r="F40" s="886"/>
      <c r="G40" s="886"/>
      <c r="H40" s="886"/>
      <c r="I40" s="886"/>
      <c r="J40" s="886"/>
      <c r="K40" s="886"/>
      <c r="L40" s="886"/>
      <c r="M40" s="886"/>
      <c r="N40" s="886"/>
      <c r="O40" s="886"/>
      <c r="P40" s="886"/>
      <c r="Q40" s="886"/>
      <c r="R40" s="886"/>
      <c r="S40" s="886"/>
      <c r="T40" s="886"/>
      <c r="U40" s="886"/>
      <c r="V40" s="886"/>
      <c r="W40" s="886"/>
      <c r="X40" s="886"/>
      <c r="Y40" s="886"/>
      <c r="Z40" s="886"/>
      <c r="AA40" s="886"/>
      <c r="AB40" s="886"/>
      <c r="AC40" s="886"/>
      <c r="AD40" s="886"/>
      <c r="AE40" s="886"/>
      <c r="AF40" s="886"/>
      <c r="AG40" s="886"/>
      <c r="AH40" s="886"/>
      <c r="AI40" s="886"/>
      <c r="AJ40" s="886"/>
      <c r="AK40" s="886"/>
      <c r="AL40" s="886"/>
      <c r="AM40" s="886"/>
      <c r="AN40" s="886"/>
      <c r="AO40" s="886"/>
      <c r="AP40" s="886"/>
      <c r="AQ40" s="886"/>
    </row>
    <row r="41" spans="1:43">
      <c r="A41" s="886"/>
      <c r="B41" s="886"/>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row>
    <row r="42" spans="1:43">
      <c r="A42" s="886"/>
      <c r="B42" s="886"/>
      <c r="C42" s="886"/>
      <c r="D42" s="886"/>
      <c r="E42" s="886"/>
      <c r="F42" s="886"/>
      <c r="G42" s="886"/>
      <c r="H42" s="886"/>
      <c r="I42" s="886"/>
      <c r="J42" s="886"/>
      <c r="K42" s="886"/>
      <c r="L42" s="886"/>
      <c r="M42" s="886"/>
      <c r="N42" s="886"/>
      <c r="O42" s="886"/>
      <c r="P42" s="886"/>
      <c r="Q42" s="886"/>
      <c r="R42" s="886"/>
      <c r="S42" s="886"/>
      <c r="T42" s="886"/>
      <c r="U42" s="886"/>
      <c r="V42" s="886"/>
      <c r="W42" s="886"/>
      <c r="X42" s="886"/>
      <c r="Y42" s="886"/>
      <c r="Z42" s="886"/>
      <c r="AA42" s="886"/>
      <c r="AB42" s="886"/>
      <c r="AC42" s="886"/>
      <c r="AD42" s="886"/>
      <c r="AE42" s="886"/>
      <c r="AF42" s="886"/>
      <c r="AG42" s="886"/>
      <c r="AH42" s="886"/>
      <c r="AI42" s="886"/>
      <c r="AJ42" s="886"/>
      <c r="AK42" s="886"/>
      <c r="AL42" s="886"/>
      <c r="AM42" s="886"/>
      <c r="AN42" s="886"/>
      <c r="AO42" s="886"/>
      <c r="AP42" s="886"/>
      <c r="AQ42" s="886"/>
    </row>
    <row r="43" spans="1:43">
      <c r="A43" s="886"/>
      <c r="B43" s="886"/>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886"/>
      <c r="AM43" s="886"/>
      <c r="AN43" s="886"/>
      <c r="AO43" s="886"/>
      <c r="AP43" s="886"/>
      <c r="AQ43" s="886"/>
    </row>
    <row r="44" spans="1:43">
      <c r="A44" s="886"/>
      <c r="B44" s="886"/>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886"/>
      <c r="AM44" s="886"/>
      <c r="AN44" s="886"/>
      <c r="AO44" s="886"/>
      <c r="AP44" s="886"/>
      <c r="AQ44" s="886"/>
    </row>
    <row r="45" spans="1:43">
      <c r="A45" s="886"/>
      <c r="B45" s="886"/>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row>
    <row r="46" spans="1:43">
      <c r="A46" s="886"/>
      <c r="B46" s="886"/>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6"/>
      <c r="AL46" s="886"/>
      <c r="AM46" s="886"/>
      <c r="AN46" s="886"/>
      <c r="AO46" s="886"/>
      <c r="AP46" s="886"/>
      <c r="AQ46" s="886"/>
    </row>
    <row r="47" spans="1:43">
      <c r="A47" s="886"/>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886"/>
      <c r="AM47" s="886"/>
      <c r="AN47" s="886"/>
      <c r="AO47" s="886"/>
      <c r="AP47" s="886"/>
      <c r="AQ47" s="886"/>
    </row>
    <row r="48" spans="1:43">
      <c r="A48" s="886"/>
      <c r="B48" s="886"/>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886"/>
      <c r="AG48" s="886"/>
      <c r="AH48" s="886"/>
      <c r="AI48" s="886"/>
      <c r="AJ48" s="886"/>
      <c r="AK48" s="886"/>
      <c r="AL48" s="886"/>
      <c r="AM48" s="886"/>
      <c r="AN48" s="886"/>
      <c r="AO48" s="886"/>
      <c r="AP48" s="886"/>
      <c r="AQ48" s="886"/>
    </row>
    <row r="49" spans="1:43">
      <c r="A49" s="886"/>
      <c r="B49" s="886"/>
      <c r="C49" s="886"/>
      <c r="D49" s="886"/>
      <c r="E49" s="886"/>
      <c r="F49" s="886"/>
      <c r="G49" s="886"/>
      <c r="H49" s="886"/>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6"/>
      <c r="AI49" s="886"/>
      <c r="AJ49" s="886"/>
      <c r="AK49" s="886"/>
      <c r="AL49" s="886"/>
      <c r="AM49" s="886"/>
      <c r="AN49" s="886"/>
      <c r="AO49" s="886"/>
      <c r="AP49" s="886"/>
      <c r="AQ49" s="886"/>
    </row>
    <row r="50" spans="1:43">
      <c r="A50" s="886"/>
      <c r="B50" s="886"/>
      <c r="C50" s="886"/>
      <c r="D50" s="886"/>
      <c r="E50" s="886"/>
      <c r="F50" s="886"/>
      <c r="G50" s="886"/>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886"/>
      <c r="AI50" s="886"/>
      <c r="AJ50" s="886"/>
      <c r="AK50" s="886"/>
      <c r="AL50" s="886"/>
      <c r="AM50" s="886"/>
      <c r="AN50" s="886"/>
      <c r="AO50" s="886"/>
      <c r="AP50" s="886"/>
      <c r="AQ50" s="886"/>
    </row>
    <row r="51" spans="1:43">
      <c r="A51" s="886"/>
      <c r="B51" s="886"/>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886"/>
      <c r="AK51" s="886"/>
      <c r="AL51" s="886"/>
      <c r="AM51" s="886"/>
      <c r="AN51" s="886"/>
      <c r="AO51" s="886"/>
      <c r="AP51" s="886"/>
      <c r="AQ51" s="886"/>
    </row>
    <row r="52" spans="1:43">
      <c r="A52" s="886"/>
      <c r="B52" s="886"/>
      <c r="C52" s="886"/>
      <c r="D52" s="886"/>
      <c r="E52" s="886"/>
      <c r="F52" s="886"/>
      <c r="G52" s="886"/>
      <c r="H52" s="886"/>
      <c r="I52" s="886"/>
      <c r="J52" s="886"/>
      <c r="K52" s="886"/>
      <c r="L52" s="886"/>
      <c r="M52" s="886"/>
      <c r="N52" s="886"/>
      <c r="O52" s="886"/>
      <c r="P52" s="886"/>
      <c r="Q52" s="886"/>
      <c r="R52" s="886"/>
      <c r="S52" s="886"/>
      <c r="T52" s="886"/>
      <c r="U52" s="886"/>
      <c r="V52" s="886"/>
      <c r="W52" s="886"/>
      <c r="X52" s="886"/>
      <c r="Y52" s="886"/>
      <c r="Z52" s="886"/>
      <c r="AA52" s="886"/>
      <c r="AB52" s="886"/>
      <c r="AC52" s="886"/>
      <c r="AD52" s="886"/>
      <c r="AE52" s="886"/>
      <c r="AF52" s="886"/>
      <c r="AG52" s="886"/>
      <c r="AH52" s="886"/>
      <c r="AI52" s="886"/>
      <c r="AJ52" s="886"/>
      <c r="AK52" s="886"/>
      <c r="AL52" s="886"/>
      <c r="AM52" s="886"/>
      <c r="AN52" s="886"/>
      <c r="AO52" s="886"/>
      <c r="AP52" s="886"/>
      <c r="AQ52" s="886"/>
    </row>
    <row r="53" spans="1:43">
      <c r="A53" s="886"/>
      <c r="B53" s="886"/>
      <c r="C53" s="886"/>
      <c r="D53" s="886"/>
      <c r="E53" s="886"/>
      <c r="F53" s="886"/>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886"/>
      <c r="AK53" s="886"/>
      <c r="AL53" s="886"/>
      <c r="AM53" s="886"/>
      <c r="AN53" s="886"/>
      <c r="AO53" s="886"/>
      <c r="AP53" s="886"/>
      <c r="AQ53" s="886"/>
    </row>
    <row r="54" spans="1:43">
      <c r="A54" s="886"/>
      <c r="B54" s="886"/>
      <c r="C54" s="886"/>
      <c r="D54" s="886"/>
      <c r="E54" s="886"/>
      <c r="F54" s="886"/>
      <c r="G54" s="886"/>
      <c r="H54" s="886"/>
      <c r="I54" s="886"/>
      <c r="J54" s="886"/>
      <c r="K54" s="886"/>
      <c r="L54" s="886"/>
      <c r="M54" s="886"/>
      <c r="N54" s="886"/>
      <c r="O54" s="886"/>
      <c r="P54" s="886"/>
      <c r="Q54" s="886"/>
      <c r="R54" s="886"/>
      <c r="S54" s="886"/>
      <c r="T54" s="886"/>
      <c r="U54" s="886"/>
      <c r="V54" s="886"/>
      <c r="W54" s="886"/>
      <c r="X54" s="886"/>
      <c r="Y54" s="886"/>
      <c r="Z54" s="886"/>
      <c r="AA54" s="886"/>
      <c r="AB54" s="886"/>
      <c r="AC54" s="886"/>
      <c r="AD54" s="886"/>
      <c r="AE54" s="886"/>
      <c r="AF54" s="886"/>
      <c r="AG54" s="886"/>
      <c r="AH54" s="886"/>
      <c r="AI54" s="886"/>
      <c r="AJ54" s="886"/>
      <c r="AK54" s="886"/>
      <c r="AL54" s="886"/>
      <c r="AM54" s="886"/>
      <c r="AN54" s="886"/>
      <c r="AO54" s="886"/>
      <c r="AP54" s="886"/>
      <c r="AQ54" s="886"/>
    </row>
    <row r="55" spans="1:43">
      <c r="A55" s="886"/>
      <c r="B55" s="886"/>
      <c r="C55" s="886"/>
      <c r="D55" s="886"/>
      <c r="E55" s="886"/>
      <c r="F55" s="886"/>
      <c r="G55" s="886"/>
      <c r="H55" s="886"/>
      <c r="I55" s="886"/>
      <c r="J55" s="886"/>
      <c r="K55" s="886"/>
      <c r="L55" s="886"/>
      <c r="M55" s="886"/>
      <c r="N55" s="886"/>
      <c r="O55" s="886"/>
      <c r="P55" s="886"/>
      <c r="Q55" s="886"/>
      <c r="R55" s="886"/>
      <c r="S55" s="886"/>
      <c r="T55" s="886"/>
      <c r="U55" s="886"/>
      <c r="V55" s="886"/>
      <c r="W55" s="886"/>
      <c r="X55" s="886"/>
      <c r="Y55" s="886"/>
      <c r="Z55" s="886"/>
      <c r="AA55" s="886"/>
      <c r="AB55" s="886"/>
      <c r="AC55" s="886"/>
      <c r="AD55" s="886"/>
      <c r="AE55" s="886"/>
      <c r="AF55" s="886"/>
      <c r="AG55" s="886"/>
      <c r="AH55" s="886"/>
      <c r="AI55" s="886"/>
      <c r="AJ55" s="886"/>
      <c r="AK55" s="886"/>
      <c r="AL55" s="886"/>
      <c r="AM55" s="886"/>
      <c r="AN55" s="886"/>
      <c r="AO55" s="886"/>
      <c r="AP55" s="886"/>
      <c r="AQ55" s="886"/>
    </row>
    <row r="56" spans="1:43">
      <c r="A56" s="886"/>
      <c r="B56" s="886"/>
      <c r="C56" s="886"/>
      <c r="D56" s="886"/>
      <c r="E56" s="886"/>
      <c r="F56" s="886"/>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6"/>
      <c r="AL56" s="886"/>
      <c r="AM56" s="886"/>
      <c r="AN56" s="886"/>
      <c r="AO56" s="886"/>
      <c r="AP56" s="886"/>
      <c r="AQ56" s="886"/>
    </row>
    <row r="57" spans="1:43">
      <c r="A57" s="886"/>
      <c r="B57" s="886"/>
      <c r="C57" s="886"/>
      <c r="D57" s="886"/>
      <c r="E57" s="886"/>
      <c r="F57" s="886"/>
      <c r="G57" s="886"/>
      <c r="H57" s="886"/>
      <c r="I57" s="886"/>
      <c r="J57" s="886"/>
      <c r="K57" s="886"/>
      <c r="L57" s="886"/>
      <c r="M57" s="886"/>
      <c r="N57" s="886"/>
      <c r="O57" s="886"/>
      <c r="P57" s="886"/>
      <c r="Q57" s="886"/>
      <c r="R57" s="886"/>
      <c r="S57" s="886"/>
      <c r="T57" s="886"/>
      <c r="U57" s="886"/>
      <c r="V57" s="886"/>
      <c r="W57" s="886"/>
      <c r="X57" s="886"/>
      <c r="Y57" s="886"/>
      <c r="Z57" s="886"/>
      <c r="AA57" s="886"/>
      <c r="AB57" s="886"/>
      <c r="AC57" s="886"/>
      <c r="AD57" s="886"/>
      <c r="AE57" s="886"/>
      <c r="AF57" s="886"/>
      <c r="AG57" s="886"/>
      <c r="AH57" s="886"/>
      <c r="AI57" s="886"/>
      <c r="AJ57" s="886"/>
      <c r="AK57" s="886"/>
      <c r="AL57" s="886"/>
      <c r="AM57" s="886"/>
      <c r="AN57" s="886"/>
      <c r="AO57" s="886"/>
      <c r="AP57" s="886"/>
      <c r="AQ57" s="886"/>
    </row>
    <row r="58" spans="1:43">
      <c r="A58" s="886"/>
      <c r="B58" s="886"/>
      <c r="C58" s="886"/>
      <c r="D58" s="886"/>
      <c r="E58" s="886"/>
      <c r="F58" s="886"/>
      <c r="G58" s="886"/>
      <c r="H58" s="886"/>
      <c r="I58" s="886"/>
      <c r="J58" s="886"/>
      <c r="K58" s="886"/>
      <c r="L58" s="886"/>
      <c r="M58" s="886"/>
      <c r="N58" s="886"/>
      <c r="O58" s="886"/>
      <c r="P58" s="886"/>
      <c r="Q58" s="886"/>
      <c r="R58" s="886"/>
      <c r="S58" s="886"/>
      <c r="T58" s="886"/>
      <c r="U58" s="886"/>
      <c r="V58" s="886"/>
      <c r="W58" s="886"/>
      <c r="X58" s="886"/>
      <c r="Y58" s="886"/>
      <c r="Z58" s="886"/>
      <c r="AA58" s="886"/>
      <c r="AB58" s="886"/>
      <c r="AC58" s="886"/>
      <c r="AD58" s="886"/>
      <c r="AE58" s="886"/>
      <c r="AF58" s="886"/>
      <c r="AG58" s="886"/>
      <c r="AH58" s="886"/>
      <c r="AI58" s="886"/>
      <c r="AJ58" s="886"/>
      <c r="AK58" s="886"/>
      <c r="AL58" s="886"/>
      <c r="AM58" s="886"/>
      <c r="AN58" s="886"/>
      <c r="AO58" s="886"/>
      <c r="AP58" s="886"/>
      <c r="AQ58" s="886"/>
    </row>
    <row r="59" spans="1:43">
      <c r="A59" s="886"/>
      <c r="B59" s="886"/>
      <c r="C59" s="886"/>
      <c r="D59" s="886"/>
      <c r="E59" s="886"/>
      <c r="F59" s="886"/>
      <c r="G59" s="886"/>
      <c r="H59" s="886"/>
      <c r="I59" s="886"/>
      <c r="J59" s="886"/>
      <c r="K59" s="886"/>
      <c r="L59" s="886"/>
      <c r="M59" s="886"/>
      <c r="N59" s="886"/>
      <c r="O59" s="886"/>
      <c r="P59" s="886"/>
      <c r="Q59" s="886"/>
      <c r="R59" s="886"/>
      <c r="S59" s="886"/>
      <c r="T59" s="886"/>
      <c r="U59" s="886"/>
      <c r="V59" s="886"/>
      <c r="W59" s="886"/>
      <c r="X59" s="886"/>
      <c r="Y59" s="886"/>
      <c r="Z59" s="886"/>
      <c r="AA59" s="886"/>
      <c r="AB59" s="886"/>
      <c r="AC59" s="886"/>
      <c r="AD59" s="886"/>
      <c r="AE59" s="886"/>
      <c r="AF59" s="886"/>
      <c r="AG59" s="886"/>
      <c r="AH59" s="886"/>
      <c r="AI59" s="886"/>
      <c r="AJ59" s="886"/>
      <c r="AK59" s="886"/>
      <c r="AL59" s="886"/>
      <c r="AM59" s="886"/>
      <c r="AN59" s="886"/>
      <c r="AO59" s="886"/>
      <c r="AP59" s="886"/>
      <c r="AQ59" s="886"/>
    </row>
    <row r="60" spans="1:43">
      <c r="A60" s="886"/>
      <c r="B60" s="886"/>
      <c r="C60" s="886"/>
      <c r="D60" s="886"/>
      <c r="E60" s="886"/>
      <c r="F60" s="886"/>
      <c r="G60" s="886"/>
      <c r="H60" s="886"/>
      <c r="I60" s="886"/>
      <c r="J60" s="886"/>
      <c r="K60" s="886"/>
      <c r="L60" s="886"/>
      <c r="M60" s="886"/>
      <c r="N60" s="886"/>
      <c r="O60" s="886"/>
      <c r="P60" s="886"/>
      <c r="Q60" s="886"/>
      <c r="R60" s="886"/>
      <c r="S60" s="886"/>
      <c r="T60" s="886"/>
      <c r="U60" s="886"/>
      <c r="V60" s="886"/>
      <c r="W60" s="886"/>
      <c r="X60" s="886"/>
      <c r="Y60" s="886"/>
      <c r="Z60" s="886"/>
      <c r="AA60" s="886"/>
      <c r="AB60" s="886"/>
      <c r="AC60" s="886"/>
      <c r="AD60" s="886"/>
      <c r="AE60" s="886"/>
      <c r="AF60" s="886"/>
      <c r="AG60" s="886"/>
      <c r="AH60" s="886"/>
      <c r="AI60" s="886"/>
      <c r="AJ60" s="886"/>
      <c r="AK60" s="886"/>
      <c r="AL60" s="886"/>
      <c r="AM60" s="886"/>
      <c r="AN60" s="886"/>
      <c r="AO60" s="886"/>
      <c r="AP60" s="886"/>
      <c r="AQ60" s="886"/>
    </row>
    <row r="61" spans="1:43">
      <c r="A61" s="886"/>
      <c r="B61" s="886"/>
      <c r="C61" s="886"/>
      <c r="D61" s="886"/>
      <c r="E61" s="886"/>
      <c r="F61" s="886"/>
      <c r="G61" s="886"/>
      <c r="H61" s="886"/>
      <c r="I61" s="886"/>
      <c r="J61" s="886"/>
      <c r="K61" s="886"/>
      <c r="L61" s="886"/>
      <c r="M61" s="886"/>
      <c r="N61" s="886"/>
      <c r="O61" s="886"/>
      <c r="P61" s="886"/>
      <c r="Q61" s="886"/>
      <c r="R61" s="886"/>
      <c r="S61" s="886"/>
      <c r="T61" s="886"/>
      <c r="U61" s="886"/>
      <c r="V61" s="886"/>
      <c r="W61" s="886"/>
      <c r="X61" s="886"/>
      <c r="Y61" s="886"/>
      <c r="Z61" s="886"/>
      <c r="AA61" s="886"/>
      <c r="AB61" s="886"/>
      <c r="AC61" s="886"/>
      <c r="AD61" s="886"/>
      <c r="AE61" s="886"/>
      <c r="AF61" s="886"/>
      <c r="AG61" s="886"/>
      <c r="AH61" s="886"/>
      <c r="AI61" s="886"/>
      <c r="AJ61" s="886"/>
      <c r="AK61" s="886"/>
      <c r="AL61" s="886"/>
      <c r="AM61" s="886"/>
      <c r="AN61" s="886"/>
      <c r="AO61" s="886"/>
      <c r="AP61" s="886"/>
      <c r="AQ61" s="886"/>
    </row>
    <row r="62" spans="1:43">
      <c r="A62" s="886"/>
      <c r="B62" s="886"/>
      <c r="C62" s="886"/>
      <c r="D62" s="886"/>
      <c r="E62" s="886"/>
      <c r="F62" s="886"/>
      <c r="G62" s="886"/>
      <c r="H62" s="886"/>
      <c r="I62" s="886"/>
      <c r="J62" s="886"/>
      <c r="K62" s="886"/>
      <c r="L62" s="886"/>
      <c r="M62" s="886"/>
      <c r="N62" s="886"/>
      <c r="O62" s="886"/>
      <c r="P62" s="886"/>
      <c r="Q62" s="886"/>
      <c r="R62" s="886"/>
      <c r="S62" s="886"/>
      <c r="T62" s="886"/>
      <c r="U62" s="886"/>
      <c r="V62" s="886"/>
      <c r="W62" s="886"/>
      <c r="X62" s="886"/>
      <c r="Y62" s="886"/>
      <c r="Z62" s="886"/>
      <c r="AA62" s="886"/>
      <c r="AB62" s="886"/>
      <c r="AC62" s="886"/>
      <c r="AD62" s="886"/>
      <c r="AE62" s="886"/>
      <c r="AF62" s="886"/>
      <c r="AG62" s="886"/>
      <c r="AH62" s="886"/>
      <c r="AI62" s="886"/>
      <c r="AJ62" s="886"/>
      <c r="AK62" s="886"/>
      <c r="AL62" s="886"/>
      <c r="AM62" s="886"/>
      <c r="AN62" s="886"/>
      <c r="AO62" s="886"/>
      <c r="AP62" s="886"/>
      <c r="AQ62" s="886"/>
    </row>
    <row r="63" spans="1:43">
      <c r="A63" s="886"/>
      <c r="B63" s="886"/>
      <c r="C63" s="886"/>
      <c r="D63" s="886"/>
      <c r="E63" s="886"/>
      <c r="F63" s="886"/>
      <c r="G63" s="886"/>
      <c r="H63" s="886"/>
      <c r="I63" s="886"/>
      <c r="J63" s="886"/>
      <c r="K63" s="886"/>
      <c r="L63" s="886"/>
      <c r="M63" s="886"/>
      <c r="N63" s="886"/>
      <c r="O63" s="886"/>
      <c r="P63" s="886"/>
      <c r="Q63" s="886"/>
      <c r="R63" s="886"/>
      <c r="S63" s="886"/>
      <c r="T63" s="886"/>
      <c r="U63" s="886"/>
      <c r="V63" s="886"/>
      <c r="W63" s="886"/>
      <c r="X63" s="886"/>
      <c r="Y63" s="886"/>
      <c r="Z63" s="886"/>
      <c r="AA63" s="886"/>
      <c r="AB63" s="886"/>
      <c r="AC63" s="886"/>
      <c r="AD63" s="886"/>
      <c r="AE63" s="886"/>
      <c r="AF63" s="886"/>
      <c r="AG63" s="886"/>
      <c r="AH63" s="886"/>
      <c r="AI63" s="886"/>
      <c r="AJ63" s="886"/>
      <c r="AK63" s="886"/>
      <c r="AL63" s="886"/>
      <c r="AM63" s="886"/>
      <c r="AN63" s="886"/>
      <c r="AO63" s="886"/>
      <c r="AP63" s="886"/>
      <c r="AQ63" s="886"/>
    </row>
    <row r="64" spans="1:43">
      <c r="A64" s="886"/>
      <c r="B64" s="886"/>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886"/>
      <c r="AL64" s="886"/>
      <c r="AM64" s="886"/>
      <c r="AN64" s="886"/>
      <c r="AO64" s="886"/>
      <c r="AP64" s="886"/>
      <c r="AQ64" s="886"/>
    </row>
    <row r="65" spans="1:43">
      <c r="A65" s="886"/>
      <c r="B65" s="886"/>
      <c r="C65" s="886"/>
      <c r="D65" s="886"/>
      <c r="E65" s="886"/>
      <c r="F65" s="886"/>
      <c r="G65" s="886"/>
      <c r="H65" s="886"/>
      <c r="I65" s="886"/>
      <c r="J65" s="886"/>
      <c r="K65" s="886"/>
      <c r="L65" s="886"/>
      <c r="M65" s="886"/>
      <c r="N65" s="886"/>
      <c r="O65" s="886"/>
      <c r="P65" s="886"/>
      <c r="Q65" s="886"/>
      <c r="R65" s="886"/>
      <c r="S65" s="886"/>
      <c r="T65" s="886"/>
      <c r="U65" s="886"/>
      <c r="V65" s="886"/>
      <c r="W65" s="886"/>
      <c r="X65" s="886"/>
      <c r="Y65" s="886"/>
      <c r="Z65" s="886"/>
      <c r="AA65" s="886"/>
      <c r="AB65" s="886"/>
      <c r="AC65" s="886"/>
      <c r="AD65" s="886"/>
      <c r="AE65" s="886"/>
      <c r="AF65" s="886"/>
      <c r="AG65" s="886"/>
      <c r="AH65" s="886"/>
      <c r="AI65" s="886"/>
      <c r="AJ65" s="886"/>
      <c r="AK65" s="886"/>
      <c r="AL65" s="886"/>
      <c r="AM65" s="886"/>
      <c r="AN65" s="886"/>
      <c r="AO65" s="886"/>
      <c r="AP65" s="886"/>
      <c r="AQ65" s="886"/>
    </row>
    <row r="66" spans="1:43">
      <c r="A66" s="886"/>
      <c r="B66" s="886"/>
      <c r="C66" s="886"/>
      <c r="D66" s="886"/>
      <c r="E66" s="886"/>
      <c r="F66" s="886"/>
      <c r="G66" s="886"/>
      <c r="H66" s="886"/>
      <c r="I66" s="886"/>
      <c r="J66" s="886"/>
      <c r="K66" s="886"/>
      <c r="L66" s="886"/>
      <c r="M66" s="886"/>
      <c r="N66" s="886"/>
      <c r="O66" s="886"/>
      <c r="P66" s="886"/>
      <c r="Q66" s="886"/>
      <c r="R66" s="886"/>
      <c r="S66" s="886"/>
      <c r="T66" s="886"/>
      <c r="U66" s="886"/>
      <c r="V66" s="886"/>
      <c r="W66" s="886"/>
      <c r="X66" s="886"/>
      <c r="Y66" s="886"/>
      <c r="Z66" s="886"/>
      <c r="AA66" s="886"/>
      <c r="AB66" s="886"/>
      <c r="AC66" s="886"/>
      <c r="AD66" s="886"/>
      <c r="AE66" s="886"/>
      <c r="AF66" s="886"/>
      <c r="AG66" s="886"/>
      <c r="AH66" s="886"/>
      <c r="AI66" s="886"/>
      <c r="AJ66" s="886"/>
      <c r="AK66" s="886"/>
      <c r="AL66" s="886"/>
      <c r="AM66" s="886"/>
      <c r="AN66" s="886"/>
      <c r="AO66" s="886"/>
      <c r="AP66" s="886"/>
      <c r="AQ66" s="886"/>
    </row>
    <row r="67" spans="1:43">
      <c r="A67" s="886"/>
      <c r="B67" s="886"/>
      <c r="C67" s="886"/>
      <c r="D67" s="886"/>
      <c r="E67" s="886"/>
      <c r="F67" s="886"/>
      <c r="G67" s="886"/>
      <c r="H67" s="886"/>
      <c r="I67" s="886"/>
      <c r="J67" s="886"/>
      <c r="K67" s="886"/>
      <c r="L67" s="886"/>
      <c r="M67" s="886"/>
      <c r="N67" s="886"/>
      <c r="O67" s="886"/>
      <c r="P67" s="886"/>
      <c r="Q67" s="886"/>
      <c r="R67" s="886"/>
      <c r="S67" s="886"/>
      <c r="T67" s="886"/>
      <c r="U67" s="886"/>
      <c r="V67" s="886"/>
      <c r="W67" s="886"/>
      <c r="X67" s="886"/>
      <c r="Y67" s="886"/>
      <c r="Z67" s="886"/>
      <c r="AA67" s="886"/>
      <c r="AB67" s="886"/>
      <c r="AC67" s="886"/>
      <c r="AD67" s="886"/>
      <c r="AE67" s="886"/>
      <c r="AF67" s="886"/>
      <c r="AG67" s="886"/>
      <c r="AH67" s="886"/>
      <c r="AI67" s="886"/>
      <c r="AJ67" s="886"/>
      <c r="AK67" s="886"/>
      <c r="AL67" s="886"/>
      <c r="AM67" s="886"/>
      <c r="AN67" s="886"/>
      <c r="AO67" s="886"/>
      <c r="AP67" s="886"/>
      <c r="AQ67" s="886"/>
    </row>
    <row r="68" spans="1:43">
      <c r="A68" s="886"/>
      <c r="B68" s="886"/>
      <c r="C68" s="886"/>
      <c r="D68" s="886"/>
      <c r="E68" s="886"/>
      <c r="F68" s="886"/>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6"/>
      <c r="AF68" s="886"/>
      <c r="AG68" s="886"/>
      <c r="AH68" s="886"/>
      <c r="AI68" s="886"/>
      <c r="AJ68" s="886"/>
      <c r="AK68" s="886"/>
      <c r="AL68" s="886"/>
      <c r="AM68" s="886"/>
      <c r="AN68" s="886"/>
      <c r="AO68" s="886"/>
      <c r="AP68" s="886"/>
      <c r="AQ68" s="886"/>
    </row>
    <row r="69" spans="1:43">
      <c r="A69" s="886"/>
      <c r="B69" s="886"/>
      <c r="C69" s="886"/>
      <c r="D69" s="886"/>
      <c r="E69" s="886"/>
      <c r="F69" s="886"/>
      <c r="G69" s="886"/>
      <c r="H69" s="886"/>
      <c r="I69" s="886"/>
      <c r="J69" s="886"/>
      <c r="K69" s="886"/>
      <c r="L69" s="886"/>
      <c r="M69" s="886"/>
      <c r="N69" s="886"/>
      <c r="O69" s="886"/>
      <c r="P69" s="886"/>
      <c r="Q69" s="886"/>
      <c r="R69" s="886"/>
      <c r="S69" s="886"/>
      <c r="T69" s="886"/>
      <c r="U69" s="886"/>
      <c r="V69" s="886"/>
      <c r="W69" s="886"/>
      <c r="X69" s="886"/>
      <c r="Y69" s="886"/>
      <c r="Z69" s="886"/>
      <c r="AA69" s="886"/>
      <c r="AB69" s="886"/>
      <c r="AC69" s="886"/>
      <c r="AD69" s="886"/>
      <c r="AE69" s="886"/>
      <c r="AF69" s="886"/>
      <c r="AG69" s="886"/>
      <c r="AH69" s="886"/>
      <c r="AI69" s="886"/>
      <c r="AJ69" s="886"/>
      <c r="AK69" s="886"/>
      <c r="AL69" s="886"/>
      <c r="AM69" s="886"/>
      <c r="AN69" s="886"/>
      <c r="AO69" s="886"/>
      <c r="AP69" s="886"/>
      <c r="AQ69" s="886"/>
    </row>
    <row r="70" spans="1:43">
      <c r="A70" s="886"/>
      <c r="B70" s="886"/>
      <c r="C70" s="886"/>
      <c r="D70" s="886"/>
      <c r="E70" s="886"/>
      <c r="F70" s="886"/>
      <c r="G70" s="886"/>
      <c r="H70" s="886"/>
      <c r="I70" s="886"/>
      <c r="J70" s="886"/>
      <c r="K70" s="886"/>
      <c r="L70" s="886"/>
      <c r="M70" s="886"/>
      <c r="N70" s="886"/>
      <c r="O70" s="886"/>
      <c r="P70" s="886"/>
      <c r="Q70" s="886"/>
      <c r="R70" s="886"/>
      <c r="S70" s="886"/>
      <c r="T70" s="886"/>
      <c r="U70" s="886"/>
      <c r="V70" s="886"/>
      <c r="W70" s="886"/>
      <c r="X70" s="886"/>
      <c r="Y70" s="886"/>
      <c r="Z70" s="886"/>
      <c r="AA70" s="886"/>
      <c r="AB70" s="886"/>
      <c r="AC70" s="886"/>
      <c r="AD70" s="886"/>
      <c r="AE70" s="886"/>
      <c r="AF70" s="886"/>
      <c r="AG70" s="886"/>
      <c r="AH70" s="886"/>
      <c r="AI70" s="886"/>
      <c r="AJ70" s="886"/>
      <c r="AK70" s="886"/>
      <c r="AL70" s="886"/>
      <c r="AM70" s="886"/>
      <c r="AN70" s="886"/>
      <c r="AO70" s="886"/>
      <c r="AP70" s="886"/>
      <c r="AQ70" s="886"/>
    </row>
    <row r="71" spans="1:43">
      <c r="A71" s="886"/>
      <c r="B71" s="886"/>
      <c r="C71" s="886"/>
      <c r="D71" s="886"/>
      <c r="E71" s="886"/>
      <c r="F71" s="886"/>
      <c r="G71" s="886"/>
      <c r="H71" s="886"/>
      <c r="I71" s="886"/>
      <c r="J71" s="886"/>
      <c r="K71" s="886"/>
      <c r="L71" s="886"/>
      <c r="M71" s="886"/>
      <c r="N71" s="886"/>
      <c r="O71" s="886"/>
      <c r="P71" s="886"/>
      <c r="Q71" s="886"/>
      <c r="R71" s="886"/>
      <c r="S71" s="886"/>
      <c r="T71" s="886"/>
      <c r="U71" s="886"/>
      <c r="V71" s="886"/>
      <c r="W71" s="886"/>
      <c r="X71" s="886"/>
      <c r="Y71" s="886"/>
      <c r="Z71" s="886"/>
      <c r="AA71" s="886"/>
      <c r="AB71" s="886"/>
      <c r="AC71" s="886"/>
      <c r="AD71" s="886"/>
      <c r="AE71" s="886"/>
      <c r="AF71" s="886"/>
      <c r="AG71" s="886"/>
      <c r="AH71" s="886"/>
      <c r="AI71" s="886"/>
      <c r="AJ71" s="886"/>
      <c r="AK71" s="886"/>
      <c r="AL71" s="886"/>
      <c r="AM71" s="886"/>
      <c r="AN71" s="886"/>
      <c r="AO71" s="886"/>
      <c r="AP71" s="886"/>
      <c r="AQ71" s="886"/>
    </row>
    <row r="72" spans="1:43">
      <c r="A72" s="886"/>
      <c r="B72" s="886"/>
      <c r="C72" s="886"/>
      <c r="D72" s="886"/>
      <c r="E72" s="886"/>
      <c r="F72" s="886"/>
      <c r="G72" s="886"/>
      <c r="H72" s="886"/>
      <c r="I72" s="886"/>
      <c r="J72" s="886"/>
      <c r="K72" s="886"/>
      <c r="L72" s="886"/>
      <c r="M72" s="886"/>
      <c r="N72" s="886"/>
      <c r="O72" s="886"/>
      <c r="P72" s="886"/>
      <c r="Q72" s="886"/>
      <c r="R72" s="886"/>
      <c r="S72" s="886"/>
      <c r="T72" s="886"/>
      <c r="U72" s="886"/>
      <c r="V72" s="886"/>
      <c r="W72" s="886"/>
      <c r="X72" s="886"/>
      <c r="Y72" s="886"/>
      <c r="Z72" s="886"/>
      <c r="AA72" s="886"/>
      <c r="AB72" s="886"/>
      <c r="AC72" s="886"/>
      <c r="AD72" s="886"/>
      <c r="AE72" s="886"/>
      <c r="AF72" s="886"/>
      <c r="AG72" s="886"/>
      <c r="AH72" s="886"/>
      <c r="AI72" s="886"/>
      <c r="AJ72" s="886"/>
      <c r="AK72" s="886"/>
      <c r="AL72" s="886"/>
      <c r="AM72" s="886"/>
      <c r="AN72" s="886"/>
      <c r="AO72" s="886"/>
      <c r="AP72" s="886"/>
      <c r="AQ72" s="886"/>
    </row>
    <row r="73" spans="1:43">
      <c r="A73" s="886"/>
      <c r="B73" s="886"/>
      <c r="C73" s="886"/>
      <c r="D73" s="886"/>
      <c r="E73" s="886"/>
      <c r="F73" s="886"/>
      <c r="G73" s="886"/>
      <c r="H73" s="886"/>
      <c r="I73" s="886"/>
      <c r="J73" s="886"/>
      <c r="K73" s="886"/>
      <c r="L73" s="886"/>
      <c r="M73" s="886"/>
      <c r="N73" s="886"/>
      <c r="O73" s="886"/>
      <c r="P73" s="886"/>
      <c r="Q73" s="886"/>
      <c r="R73" s="886"/>
      <c r="S73" s="886"/>
      <c r="T73" s="886"/>
      <c r="U73" s="886"/>
      <c r="V73" s="886"/>
      <c r="W73" s="886"/>
      <c r="X73" s="886"/>
      <c r="Y73" s="886"/>
      <c r="Z73" s="886"/>
      <c r="AA73" s="886"/>
      <c r="AB73" s="886"/>
      <c r="AC73" s="886"/>
      <c r="AD73" s="886"/>
      <c r="AE73" s="886"/>
      <c r="AF73" s="886"/>
      <c r="AG73" s="886"/>
      <c r="AH73" s="886"/>
      <c r="AI73" s="886"/>
      <c r="AJ73" s="886"/>
      <c r="AK73" s="886"/>
      <c r="AL73" s="886"/>
      <c r="AM73" s="886"/>
      <c r="AN73" s="886"/>
      <c r="AO73" s="886"/>
      <c r="AP73" s="886"/>
      <c r="AQ73" s="886"/>
    </row>
    <row r="74" spans="1:43">
      <c r="A74" s="886"/>
      <c r="B74" s="886"/>
      <c r="C74" s="886"/>
      <c r="D74" s="886"/>
      <c r="E74" s="886"/>
      <c r="F74" s="886"/>
      <c r="G74" s="886"/>
      <c r="H74" s="886"/>
      <c r="I74" s="886"/>
      <c r="J74" s="886"/>
      <c r="K74" s="886"/>
      <c r="L74" s="886"/>
      <c r="M74" s="886"/>
      <c r="N74" s="886"/>
      <c r="O74" s="886"/>
      <c r="P74" s="886"/>
      <c r="Q74" s="886"/>
      <c r="R74" s="886"/>
      <c r="S74" s="886"/>
      <c r="T74" s="886"/>
      <c r="U74" s="886"/>
      <c r="V74" s="886"/>
      <c r="W74" s="886"/>
      <c r="X74" s="886"/>
      <c r="Y74" s="886"/>
      <c r="Z74" s="886"/>
      <c r="AA74" s="886"/>
      <c r="AB74" s="886"/>
      <c r="AC74" s="886"/>
      <c r="AD74" s="886"/>
      <c r="AE74" s="886"/>
      <c r="AF74" s="886"/>
      <c r="AG74" s="886"/>
      <c r="AH74" s="886"/>
      <c r="AI74" s="886"/>
      <c r="AJ74" s="886"/>
      <c r="AK74" s="886"/>
      <c r="AL74" s="886"/>
      <c r="AM74" s="886"/>
      <c r="AN74" s="886"/>
      <c r="AO74" s="886"/>
      <c r="AP74" s="886"/>
      <c r="AQ74" s="886"/>
    </row>
    <row r="75" spans="1:43">
      <c r="A75" s="886"/>
      <c r="B75" s="886"/>
      <c r="C75" s="886"/>
      <c r="D75" s="886"/>
      <c r="E75" s="886"/>
      <c r="F75" s="886"/>
      <c r="G75" s="886"/>
      <c r="H75" s="886"/>
      <c r="I75" s="886"/>
      <c r="J75" s="886"/>
      <c r="K75" s="886"/>
      <c r="L75" s="886"/>
      <c r="M75" s="886"/>
      <c r="N75" s="886"/>
      <c r="O75" s="886"/>
      <c r="P75" s="886"/>
      <c r="Q75" s="886"/>
      <c r="R75" s="886"/>
      <c r="S75" s="886"/>
      <c r="T75" s="886"/>
      <c r="U75" s="886"/>
      <c r="V75" s="886"/>
      <c r="AF75" s="886"/>
      <c r="AG75" s="886"/>
      <c r="AH75" s="886"/>
      <c r="AI75" s="886"/>
      <c r="AJ75" s="886"/>
      <c r="AK75" s="886"/>
      <c r="AL75" s="886"/>
      <c r="AM75" s="886"/>
      <c r="AN75" s="886"/>
      <c r="AO75" s="886"/>
      <c r="AP75" s="886"/>
      <c r="AQ75" s="886"/>
    </row>
    <row r="76" spans="1:43">
      <c r="A76" s="886"/>
      <c r="B76" s="886"/>
      <c r="C76" s="886"/>
      <c r="D76" s="886"/>
      <c r="E76" s="886"/>
      <c r="F76" s="886"/>
      <c r="G76" s="886"/>
      <c r="H76" s="886"/>
      <c r="I76" s="886"/>
      <c r="J76" s="886"/>
      <c r="K76" s="886"/>
      <c r="L76" s="886"/>
      <c r="M76" s="886"/>
      <c r="N76" s="886"/>
      <c r="O76" s="886"/>
      <c r="P76" s="886"/>
      <c r="Q76" s="886"/>
      <c r="R76" s="886"/>
      <c r="S76" s="886"/>
      <c r="T76" s="886"/>
      <c r="U76" s="886"/>
      <c r="V76" s="886"/>
      <c r="AF76" s="886"/>
      <c r="AG76" s="886"/>
      <c r="AH76" s="886"/>
      <c r="AI76" s="886"/>
      <c r="AJ76" s="886"/>
      <c r="AK76" s="886"/>
      <c r="AL76" s="886"/>
      <c r="AM76" s="886"/>
      <c r="AN76" s="886"/>
      <c r="AO76" s="886"/>
      <c r="AP76" s="886"/>
      <c r="AQ76" s="886"/>
    </row>
    <row r="77" spans="1:43">
      <c r="A77" s="886"/>
      <c r="B77" s="886"/>
      <c r="C77" s="886"/>
      <c r="D77" s="886"/>
      <c r="E77" s="886"/>
      <c r="F77" s="886"/>
      <c r="G77" s="886"/>
      <c r="H77" s="886"/>
      <c r="I77" s="886"/>
      <c r="J77" s="886"/>
      <c r="K77" s="886"/>
      <c r="L77" s="886"/>
      <c r="M77" s="886"/>
      <c r="N77" s="886"/>
      <c r="O77" s="886"/>
      <c r="P77" s="886"/>
      <c r="Q77" s="886"/>
      <c r="R77" s="886"/>
      <c r="S77" s="886"/>
      <c r="T77" s="886"/>
      <c r="U77" s="886"/>
      <c r="V77" s="886"/>
      <c r="AF77" s="886"/>
      <c r="AG77" s="886"/>
      <c r="AH77" s="886"/>
      <c r="AI77" s="886"/>
      <c r="AJ77" s="886"/>
      <c r="AK77" s="886"/>
      <c r="AL77" s="886"/>
      <c r="AM77" s="886"/>
      <c r="AN77" s="886"/>
      <c r="AO77" s="886"/>
      <c r="AP77" s="886"/>
      <c r="AQ77" s="886"/>
    </row>
    <row r="78" spans="1:43">
      <c r="A78" s="886"/>
      <c r="B78" s="886"/>
      <c r="C78" s="886"/>
      <c r="D78" s="886"/>
      <c r="E78" s="886"/>
      <c r="F78" s="886"/>
      <c r="G78" s="886"/>
      <c r="H78" s="886"/>
      <c r="I78" s="886"/>
      <c r="J78" s="886"/>
      <c r="K78" s="886"/>
      <c r="L78" s="886"/>
      <c r="M78" s="886"/>
      <c r="N78" s="886"/>
      <c r="O78" s="886"/>
      <c r="P78" s="886"/>
      <c r="Q78" s="886"/>
      <c r="R78" s="886"/>
      <c r="S78" s="886"/>
      <c r="T78" s="886"/>
      <c r="U78" s="886"/>
      <c r="V78" s="886"/>
      <c r="AF78" s="886"/>
      <c r="AG78" s="886"/>
      <c r="AH78" s="886"/>
      <c r="AI78" s="886"/>
      <c r="AJ78" s="886"/>
      <c r="AK78" s="886"/>
      <c r="AL78" s="886"/>
      <c r="AM78" s="886"/>
      <c r="AN78" s="886"/>
      <c r="AO78" s="886"/>
      <c r="AP78" s="886"/>
      <c r="AQ78" s="886"/>
    </row>
  </sheetData>
  <mergeCells count="17">
    <mergeCell ref="A2:N2"/>
    <mergeCell ref="A3:N3"/>
    <mergeCell ref="P4:Q4"/>
    <mergeCell ref="A5:N5"/>
    <mergeCell ref="I7:J7"/>
    <mergeCell ref="K7:N7"/>
    <mergeCell ref="O7:P7"/>
    <mergeCell ref="A10:J10"/>
    <mergeCell ref="A11:J11"/>
    <mergeCell ref="A12:J12"/>
    <mergeCell ref="A13:J13"/>
    <mergeCell ref="A14:J14"/>
    <mergeCell ref="A15:J15"/>
    <mergeCell ref="A16:J16"/>
    <mergeCell ref="A17:J17"/>
    <mergeCell ref="A18:J18"/>
    <mergeCell ref="A19:J19"/>
  </mergeCells>
  <pageMargins left="0.39375" right="0.39375" top="1.92986111111111" bottom="0.984027777777778" header="0.511811023622047" footer="0.511811023622047"/>
  <pageSetup paperSize="9" scale="46" firstPageNumber="0" orientation="landscape" useFirstPageNumber="1"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topLeftCell="A4" workbookViewId="0">
      <selection activeCell="G35" sqref="G35"/>
    </sheetView>
  </sheetViews>
  <sheetFormatPr defaultColWidth="12.5714285714286" defaultRowHeight="15" customHeight="1"/>
  <cols>
    <col min="1" max="1" width="8.42857142857143" style="175" customWidth="1"/>
    <col min="2" max="2" width="7.42857142857143" style="175" customWidth="1"/>
    <col min="3" max="3" width="39.7142857142857" style="175" customWidth="1"/>
    <col min="4" max="4" width="8.42857142857143" style="175" customWidth="1"/>
    <col min="5" max="5" width="37.2857142857143" style="175" customWidth="1"/>
    <col min="6" max="6" width="13" style="175" customWidth="1"/>
    <col min="7" max="7" width="15.2857142857143" style="175" customWidth="1"/>
    <col min="8" max="8" width="11.4285714285714" style="175" customWidth="1"/>
    <col min="9" max="9" width="34.1428571428571" style="175" customWidth="1"/>
    <col min="10" max="10" width="39.4285714285714" style="175" customWidth="1"/>
    <col min="11" max="11" width="11.4285714285714" style="175" customWidth="1"/>
    <col min="12" max="12" width="83.8571428571429" style="175" customWidth="1"/>
    <col min="13" max="26" width="11.4285714285714" style="175" customWidth="1"/>
    <col min="27" max="16384" width="12.5714285714286" style="175"/>
  </cols>
  <sheetData>
    <row r="1" ht="12.75" customHeight="1" spans="1:26">
      <c r="A1" s="825"/>
      <c r="B1" s="826"/>
      <c r="C1" s="825"/>
      <c r="D1" s="827"/>
      <c r="E1" s="825"/>
      <c r="F1" s="827"/>
      <c r="G1" s="825"/>
      <c r="H1" s="825"/>
      <c r="I1" s="825"/>
      <c r="J1" s="825"/>
      <c r="K1" s="825"/>
      <c r="L1" s="850"/>
      <c r="M1" s="825"/>
      <c r="N1" s="825"/>
      <c r="O1" s="825"/>
      <c r="P1" s="825"/>
      <c r="Q1" s="825"/>
      <c r="R1" s="825"/>
      <c r="S1" s="825"/>
      <c r="T1" s="825"/>
      <c r="U1" s="825"/>
      <c r="V1" s="825"/>
      <c r="W1" s="825"/>
      <c r="X1" s="825"/>
      <c r="Y1" s="825"/>
      <c r="Z1" s="825"/>
    </row>
    <row r="2" ht="16.5" customHeight="1" spans="1:26">
      <c r="A2" s="825"/>
      <c r="B2" s="826"/>
      <c r="C2" s="828" t="s">
        <v>29</v>
      </c>
      <c r="F2" s="829" t="s">
        <v>30</v>
      </c>
      <c r="G2" s="830" t="s">
        <v>71</v>
      </c>
      <c r="H2" s="825"/>
      <c r="I2" s="825"/>
      <c r="J2" s="825"/>
      <c r="K2" s="825"/>
      <c r="L2" s="850"/>
      <c r="M2" s="825"/>
      <c r="N2" s="825"/>
      <c r="O2" s="825"/>
      <c r="P2" s="825"/>
      <c r="Q2" s="825"/>
      <c r="R2" s="825"/>
      <c r="S2" s="825"/>
      <c r="T2" s="825"/>
      <c r="U2" s="825"/>
      <c r="V2" s="825"/>
      <c r="W2" s="825"/>
      <c r="X2" s="825"/>
      <c r="Y2" s="825"/>
      <c r="Z2" s="825"/>
    </row>
    <row r="3" ht="16.5" customHeight="1" spans="1:26">
      <c r="A3" s="825"/>
      <c r="B3" s="826"/>
      <c r="C3" s="831" t="s">
        <v>32</v>
      </c>
      <c r="F3" s="829" t="s">
        <v>33</v>
      </c>
      <c r="G3" s="830">
        <v>2026</v>
      </c>
      <c r="H3" s="825"/>
      <c r="I3" s="825"/>
      <c r="J3" s="825"/>
      <c r="K3" s="825"/>
      <c r="L3" s="850"/>
      <c r="M3" s="825"/>
      <c r="N3" s="825"/>
      <c r="O3" s="825"/>
      <c r="P3" s="825"/>
      <c r="Q3" s="825"/>
      <c r="R3" s="825"/>
      <c r="S3" s="825"/>
      <c r="T3" s="825"/>
      <c r="U3" s="825"/>
      <c r="V3" s="825"/>
      <c r="W3" s="825"/>
      <c r="X3" s="825"/>
      <c r="Y3" s="825"/>
      <c r="Z3" s="825"/>
    </row>
    <row r="4" ht="16.5" customHeight="1" spans="1:26">
      <c r="A4" s="825"/>
      <c r="B4" s="826"/>
      <c r="C4" s="825"/>
      <c r="D4" s="827"/>
      <c r="E4" s="825"/>
      <c r="F4" s="832" t="s">
        <v>34</v>
      </c>
      <c r="G4" s="833" t="s">
        <v>4</v>
      </c>
      <c r="H4" s="825"/>
      <c r="I4" s="825"/>
      <c r="J4" s="825"/>
      <c r="K4" s="825"/>
      <c r="L4" s="850"/>
      <c r="M4" s="825"/>
      <c r="N4" s="825"/>
      <c r="O4" s="825"/>
      <c r="P4" s="825"/>
      <c r="Q4" s="825"/>
      <c r="R4" s="825"/>
      <c r="S4" s="825"/>
      <c r="T4" s="825"/>
      <c r="U4" s="825"/>
      <c r="V4" s="825"/>
      <c r="W4" s="825"/>
      <c r="X4" s="825"/>
      <c r="Y4" s="825"/>
      <c r="Z4" s="825"/>
    </row>
    <row r="5" ht="12.75" customHeight="1" spans="1:26">
      <c r="A5" s="825"/>
      <c r="B5" s="826"/>
      <c r="C5" s="825"/>
      <c r="D5" s="827"/>
      <c r="E5" s="825"/>
      <c r="F5" s="827"/>
      <c r="G5" s="825"/>
      <c r="H5" s="825"/>
      <c r="I5" s="825"/>
      <c r="J5" s="825"/>
      <c r="K5" s="825"/>
      <c r="L5" s="850"/>
      <c r="M5" s="825"/>
      <c r="N5" s="825"/>
      <c r="O5" s="825"/>
      <c r="P5" s="825"/>
      <c r="Q5" s="825"/>
      <c r="R5" s="825"/>
      <c r="S5" s="825"/>
      <c r="T5" s="825"/>
      <c r="U5" s="825"/>
      <c r="V5" s="825"/>
      <c r="W5" s="825"/>
      <c r="X5" s="825"/>
      <c r="Y5" s="825"/>
      <c r="Z5" s="825"/>
    </row>
    <row r="6" ht="12.75" customHeight="1" spans="1:26">
      <c r="A6" s="825"/>
      <c r="B6" s="826"/>
      <c r="C6" s="825"/>
      <c r="D6" s="827"/>
      <c r="E6" s="825"/>
      <c r="F6" s="827"/>
      <c r="G6" s="825"/>
      <c r="H6" s="825"/>
      <c r="I6" s="825"/>
      <c r="J6" s="825"/>
      <c r="K6" s="825"/>
      <c r="L6" s="850"/>
      <c r="M6" s="825"/>
      <c r="N6" s="825"/>
      <c r="O6" s="825"/>
      <c r="P6" s="825"/>
      <c r="Q6" s="825"/>
      <c r="R6" s="825"/>
      <c r="S6" s="825"/>
      <c r="T6" s="825"/>
      <c r="U6" s="825"/>
      <c r="V6" s="825"/>
      <c r="W6" s="825"/>
      <c r="X6" s="825"/>
      <c r="Y6" s="825"/>
      <c r="Z6" s="825"/>
    </row>
    <row r="7" ht="12.75" customHeight="1" spans="1:26">
      <c r="A7" s="825"/>
      <c r="B7" s="826"/>
      <c r="C7" s="825"/>
      <c r="D7" s="827"/>
      <c r="E7" s="825"/>
      <c r="F7" s="827"/>
      <c r="G7" s="825"/>
      <c r="H7" s="825"/>
      <c r="I7" s="825"/>
      <c r="J7" s="825"/>
      <c r="K7" s="825"/>
      <c r="L7" s="850"/>
      <c r="M7" s="825"/>
      <c r="N7" s="825"/>
      <c r="O7" s="825"/>
      <c r="P7" s="825"/>
      <c r="Q7" s="825"/>
      <c r="R7" s="825"/>
      <c r="S7" s="825"/>
      <c r="T7" s="825"/>
      <c r="U7" s="825"/>
      <c r="V7" s="825"/>
      <c r="W7" s="825"/>
      <c r="X7" s="825"/>
      <c r="Y7" s="825"/>
      <c r="Z7" s="825"/>
    </row>
    <row r="8" ht="15.75" customHeight="1" spans="1:26">
      <c r="A8" s="834" t="s">
        <v>72</v>
      </c>
      <c r="B8" s="217"/>
      <c r="C8" s="835" t="s">
        <v>73</v>
      </c>
      <c r="D8" s="217"/>
      <c r="E8" s="217"/>
      <c r="F8" s="836"/>
      <c r="G8" s="837"/>
      <c r="H8" s="838"/>
      <c r="I8" s="838"/>
      <c r="J8" s="838"/>
      <c r="K8" s="838"/>
      <c r="L8" s="857"/>
      <c r="M8" s="839"/>
      <c r="N8" s="839"/>
      <c r="O8" s="839"/>
      <c r="P8" s="839"/>
      <c r="Q8" s="839"/>
      <c r="R8" s="839"/>
      <c r="S8" s="839"/>
      <c r="T8" s="839"/>
      <c r="U8" s="839"/>
      <c r="V8" s="839"/>
      <c r="W8" s="839"/>
      <c r="X8" s="839"/>
      <c r="Y8" s="839"/>
      <c r="Z8" s="839"/>
    </row>
    <row r="9" ht="8.25" customHeight="1" spans="1:26">
      <c r="A9" s="839"/>
      <c r="B9" s="840"/>
      <c r="C9" s="835"/>
      <c r="D9" s="841"/>
      <c r="E9" s="841"/>
      <c r="F9" s="836"/>
      <c r="G9" s="837"/>
      <c r="H9" s="838"/>
      <c r="I9" s="838"/>
      <c r="J9" s="838"/>
      <c r="K9" s="838"/>
      <c r="L9" s="857"/>
      <c r="M9" s="839"/>
      <c r="N9" s="839"/>
      <c r="O9" s="839"/>
      <c r="P9" s="839"/>
      <c r="Q9" s="839"/>
      <c r="R9" s="839"/>
      <c r="S9" s="839"/>
      <c r="T9" s="839"/>
      <c r="U9" s="839"/>
      <c r="V9" s="839"/>
      <c r="W9" s="839"/>
      <c r="X9" s="839"/>
      <c r="Y9" s="839"/>
      <c r="Z9" s="839"/>
    </row>
    <row r="10" ht="18.75" customHeight="1" spans="1:26">
      <c r="A10" s="842"/>
      <c r="B10" s="843" t="s">
        <v>74</v>
      </c>
      <c r="C10" s="844" t="s">
        <v>75</v>
      </c>
      <c r="D10" s="845" t="s">
        <v>76</v>
      </c>
      <c r="E10" s="846" t="s">
        <v>77</v>
      </c>
      <c r="F10" s="847" t="s">
        <v>78</v>
      </c>
      <c r="G10" s="848" t="s">
        <v>79</v>
      </c>
      <c r="H10" s="849"/>
      <c r="I10" s="849"/>
      <c r="J10" s="849"/>
      <c r="K10" s="881"/>
      <c r="L10" s="849"/>
      <c r="M10" s="842"/>
      <c r="N10" s="842"/>
      <c r="O10" s="842"/>
      <c r="P10" s="842"/>
      <c r="Q10" s="842"/>
      <c r="R10" s="842"/>
      <c r="S10" s="842"/>
      <c r="T10" s="842"/>
      <c r="U10" s="842"/>
      <c r="V10" s="842"/>
      <c r="W10" s="842"/>
      <c r="X10" s="842"/>
      <c r="Y10" s="842"/>
      <c r="Z10" s="842"/>
    </row>
    <row r="11" customHeight="1" spans="1:26">
      <c r="A11" s="850"/>
      <c r="B11" s="851">
        <v>1</v>
      </c>
      <c r="C11" s="852" t="s">
        <v>80</v>
      </c>
      <c r="D11" s="853" t="s">
        <v>81</v>
      </c>
      <c r="E11" s="854"/>
      <c r="F11" s="855"/>
      <c r="G11" s="856"/>
      <c r="H11" s="857"/>
      <c r="I11" s="857"/>
      <c r="J11" s="857"/>
      <c r="K11" s="857"/>
      <c r="L11" s="857"/>
      <c r="M11" s="850"/>
      <c r="N11" s="850"/>
      <c r="O11" s="850"/>
      <c r="P11" s="850"/>
      <c r="Q11" s="850"/>
      <c r="R11" s="850"/>
      <c r="S11" s="850"/>
      <c r="T11" s="850"/>
      <c r="U11" s="850"/>
      <c r="V11" s="850"/>
      <c r="W11" s="850"/>
      <c r="X11" s="850"/>
      <c r="Y11" s="850"/>
      <c r="Z11" s="850"/>
    </row>
    <row r="12" customHeight="1" spans="1:26">
      <c r="A12" s="850"/>
      <c r="B12" s="851">
        <v>2</v>
      </c>
      <c r="C12" s="852" t="s">
        <v>82</v>
      </c>
      <c r="D12" s="853" t="s">
        <v>81</v>
      </c>
      <c r="E12" s="854"/>
      <c r="F12" s="855"/>
      <c r="G12" s="856"/>
      <c r="H12" s="857"/>
      <c r="I12" s="857"/>
      <c r="J12" s="857"/>
      <c r="K12" s="857"/>
      <c r="L12" s="857"/>
      <c r="M12" s="850"/>
      <c r="N12" s="850"/>
      <c r="O12" s="850"/>
      <c r="P12" s="850"/>
      <c r="Q12" s="850"/>
      <c r="R12" s="850"/>
      <c r="S12" s="850"/>
      <c r="T12" s="850"/>
      <c r="U12" s="850"/>
      <c r="V12" s="850"/>
      <c r="W12" s="850"/>
      <c r="X12" s="850"/>
      <c r="Y12" s="850"/>
      <c r="Z12" s="850"/>
    </row>
    <row r="13" customHeight="1" spans="1:26">
      <c r="A13" s="850"/>
      <c r="B13" s="851">
        <v>3</v>
      </c>
      <c r="C13" s="852" t="s">
        <v>83</v>
      </c>
      <c r="D13" s="853" t="s">
        <v>84</v>
      </c>
      <c r="E13" s="854"/>
      <c r="F13" s="855"/>
      <c r="G13" s="858">
        <v>2680</v>
      </c>
      <c r="H13" s="857"/>
      <c r="I13" s="857"/>
      <c r="J13" s="857"/>
      <c r="K13" s="857"/>
      <c r="L13" s="857"/>
      <c r="M13" s="850"/>
      <c r="N13" s="850"/>
      <c r="O13" s="850"/>
      <c r="P13" s="850"/>
      <c r="Q13" s="850"/>
      <c r="R13" s="850"/>
      <c r="S13" s="850"/>
      <c r="T13" s="850"/>
      <c r="U13" s="850"/>
      <c r="V13" s="850"/>
      <c r="W13" s="850"/>
      <c r="X13" s="850"/>
      <c r="Y13" s="850"/>
      <c r="Z13" s="850"/>
    </row>
    <row r="14" customHeight="1" spans="1:26">
      <c r="A14" s="850"/>
      <c r="B14" s="851">
        <v>4</v>
      </c>
      <c r="C14" s="852" t="s">
        <v>85</v>
      </c>
      <c r="D14" s="853" t="s">
        <v>84</v>
      </c>
      <c r="E14" s="854" t="s">
        <v>86</v>
      </c>
      <c r="F14" s="855"/>
      <c r="G14" s="856">
        <v>44780</v>
      </c>
      <c r="H14" s="857"/>
      <c r="I14" s="857"/>
      <c r="J14" s="857"/>
      <c r="K14" s="857"/>
      <c r="L14" s="857"/>
      <c r="M14" s="850"/>
      <c r="N14" s="850"/>
      <c r="O14" s="850"/>
      <c r="P14" s="850"/>
      <c r="Q14" s="850"/>
      <c r="R14" s="850"/>
      <c r="S14" s="850"/>
      <c r="T14" s="850"/>
      <c r="U14" s="850"/>
      <c r="V14" s="850"/>
      <c r="W14" s="850"/>
      <c r="X14" s="850"/>
      <c r="Y14" s="850"/>
      <c r="Z14" s="850"/>
    </row>
    <row r="15" customHeight="1" spans="1:26">
      <c r="A15" s="850"/>
      <c r="B15" s="851">
        <v>5</v>
      </c>
      <c r="C15" s="852" t="s">
        <v>87</v>
      </c>
      <c r="D15" s="853" t="s">
        <v>84</v>
      </c>
      <c r="E15" s="854"/>
      <c r="F15" s="855"/>
      <c r="G15" s="856"/>
      <c r="H15" s="857"/>
      <c r="I15" s="857"/>
      <c r="J15" s="857"/>
      <c r="K15" s="857"/>
      <c r="L15" s="857"/>
      <c r="M15" s="850"/>
      <c r="N15" s="850"/>
      <c r="O15" s="850"/>
      <c r="P15" s="850"/>
      <c r="Q15" s="850"/>
      <c r="R15" s="850"/>
      <c r="S15" s="850"/>
      <c r="T15" s="850"/>
      <c r="U15" s="850"/>
      <c r="V15" s="850"/>
      <c r="W15" s="850"/>
      <c r="X15" s="850"/>
      <c r="Y15" s="850"/>
      <c r="Z15" s="850"/>
    </row>
    <row r="16" customHeight="1" spans="1:26">
      <c r="A16" s="850"/>
      <c r="B16" s="851">
        <v>6</v>
      </c>
      <c r="C16" s="852" t="s">
        <v>88</v>
      </c>
      <c r="D16" s="853" t="s">
        <v>89</v>
      </c>
      <c r="E16" s="854"/>
      <c r="F16" s="855"/>
      <c r="G16" s="856"/>
      <c r="H16" s="857"/>
      <c r="I16" s="857"/>
      <c r="J16" s="882"/>
      <c r="K16" s="857"/>
      <c r="L16" s="857"/>
      <c r="M16" s="850"/>
      <c r="N16" s="850"/>
      <c r="O16" s="850"/>
      <c r="P16" s="850"/>
      <c r="Q16" s="850"/>
      <c r="R16" s="850"/>
      <c r="S16" s="850"/>
      <c r="T16" s="850"/>
      <c r="U16" s="850"/>
      <c r="V16" s="850"/>
      <c r="W16" s="850"/>
      <c r="X16" s="850"/>
      <c r="Y16" s="850"/>
      <c r="Z16" s="850"/>
    </row>
    <row r="17" customHeight="1" spans="1:26">
      <c r="A17" s="850"/>
      <c r="B17" s="851">
        <v>7</v>
      </c>
      <c r="C17" s="852" t="s">
        <v>90</v>
      </c>
      <c r="D17" s="853" t="s">
        <v>84</v>
      </c>
      <c r="E17" s="854"/>
      <c r="F17" s="855"/>
      <c r="G17" s="856"/>
      <c r="H17" s="857"/>
      <c r="I17" s="857"/>
      <c r="J17" s="882"/>
      <c r="K17" s="857"/>
      <c r="L17" s="857"/>
      <c r="M17" s="850"/>
      <c r="N17" s="850"/>
      <c r="O17" s="850"/>
      <c r="P17" s="850"/>
      <c r="Q17" s="850"/>
      <c r="R17" s="850"/>
      <c r="S17" s="850"/>
      <c r="T17" s="850"/>
      <c r="U17" s="850"/>
      <c r="V17" s="850"/>
      <c r="W17" s="850"/>
      <c r="X17" s="850"/>
      <c r="Y17" s="850"/>
      <c r="Z17" s="850"/>
    </row>
    <row r="18" customHeight="1" spans="1:26">
      <c r="A18" s="850"/>
      <c r="B18" s="851">
        <v>8</v>
      </c>
      <c r="C18" s="852" t="s">
        <v>91</v>
      </c>
      <c r="D18" s="853" t="s">
        <v>84</v>
      </c>
      <c r="E18" s="854"/>
      <c r="F18" s="855"/>
      <c r="G18" s="856"/>
      <c r="H18" s="857"/>
      <c r="I18" s="857"/>
      <c r="J18" s="882"/>
      <c r="K18" s="857"/>
      <c r="L18" s="857"/>
      <c r="M18" s="850"/>
      <c r="N18" s="850"/>
      <c r="O18" s="850"/>
      <c r="P18" s="850"/>
      <c r="Q18" s="850"/>
      <c r="R18" s="850"/>
      <c r="S18" s="850"/>
      <c r="T18" s="850"/>
      <c r="U18" s="850"/>
      <c r="V18" s="850"/>
      <c r="W18" s="850"/>
      <c r="X18" s="850"/>
      <c r="Y18" s="850"/>
      <c r="Z18" s="850"/>
    </row>
    <row r="19" customHeight="1" spans="1:26">
      <c r="A19" s="850"/>
      <c r="B19" s="851">
        <v>9</v>
      </c>
      <c r="C19" s="852" t="s">
        <v>92</v>
      </c>
      <c r="D19" s="853" t="s">
        <v>84</v>
      </c>
      <c r="E19" s="854"/>
      <c r="F19" s="855"/>
      <c r="G19" s="856"/>
      <c r="H19" s="857"/>
      <c r="I19" s="857"/>
      <c r="J19" s="882"/>
      <c r="K19" s="857"/>
      <c r="L19" s="857"/>
      <c r="M19" s="850"/>
      <c r="N19" s="850"/>
      <c r="O19" s="850"/>
      <c r="P19" s="850"/>
      <c r="Q19" s="850"/>
      <c r="R19" s="850"/>
      <c r="S19" s="850"/>
      <c r="T19" s="850"/>
      <c r="U19" s="850"/>
      <c r="V19" s="850"/>
      <c r="W19" s="850"/>
      <c r="X19" s="850"/>
      <c r="Y19" s="850"/>
      <c r="Z19" s="850"/>
    </row>
    <row r="20" customHeight="1" spans="1:26">
      <c r="A20" s="850"/>
      <c r="B20" s="851">
        <v>10</v>
      </c>
      <c r="C20" s="859" t="s">
        <v>93</v>
      </c>
      <c r="D20" s="860" t="s">
        <v>89</v>
      </c>
      <c r="E20" s="861"/>
      <c r="F20" s="862"/>
      <c r="G20" s="856"/>
      <c r="H20" s="857"/>
      <c r="I20" s="857"/>
      <c r="J20" s="882"/>
      <c r="K20" s="857"/>
      <c r="L20" s="857"/>
      <c r="M20" s="850"/>
      <c r="N20" s="850"/>
      <c r="O20" s="850"/>
      <c r="P20" s="850"/>
      <c r="Q20" s="850"/>
      <c r="R20" s="850"/>
      <c r="S20" s="850"/>
      <c r="T20" s="850"/>
      <c r="U20" s="850"/>
      <c r="V20" s="850"/>
      <c r="W20" s="850"/>
      <c r="X20" s="850"/>
      <c r="Y20" s="850"/>
      <c r="Z20" s="850"/>
    </row>
    <row r="21" customHeight="1" spans="1:26">
      <c r="A21" s="850"/>
      <c r="B21" s="863" t="s">
        <v>94</v>
      </c>
      <c r="C21" s="864"/>
      <c r="D21" s="864"/>
      <c r="E21" s="864"/>
      <c r="F21" s="865">
        <f t="shared" ref="F21:G21" si="0">SUM(F11:F20)</f>
        <v>0</v>
      </c>
      <c r="G21" s="866">
        <f t="shared" si="0"/>
        <v>47460</v>
      </c>
      <c r="H21" s="857"/>
      <c r="I21" s="857"/>
      <c r="J21" s="883"/>
      <c r="K21" s="857"/>
      <c r="L21" s="857"/>
      <c r="M21" s="850"/>
      <c r="N21" s="850"/>
      <c r="O21" s="850"/>
      <c r="P21" s="850"/>
      <c r="Q21" s="850"/>
      <c r="R21" s="850"/>
      <c r="S21" s="850"/>
      <c r="T21" s="850"/>
      <c r="U21" s="850"/>
      <c r="V21" s="850"/>
      <c r="W21" s="850"/>
      <c r="X21" s="850"/>
      <c r="Y21" s="850"/>
      <c r="Z21" s="850"/>
    </row>
    <row r="22" customHeight="1" spans="1:26">
      <c r="A22" s="825"/>
      <c r="B22" s="867"/>
      <c r="C22" s="868"/>
      <c r="D22" s="869"/>
      <c r="E22" s="868"/>
      <c r="F22" s="869"/>
      <c r="G22" s="868"/>
      <c r="H22" s="868"/>
      <c r="I22" s="868"/>
      <c r="J22" s="868"/>
      <c r="K22" s="868"/>
      <c r="L22" s="857"/>
      <c r="M22" s="825"/>
      <c r="N22" s="825"/>
      <c r="O22" s="825"/>
      <c r="P22" s="825"/>
      <c r="Q22" s="825"/>
      <c r="R22" s="825"/>
      <c r="S22" s="825"/>
      <c r="T22" s="825"/>
      <c r="U22" s="825"/>
      <c r="V22" s="825"/>
      <c r="W22" s="825"/>
      <c r="X22" s="825"/>
      <c r="Y22" s="825"/>
      <c r="Z22" s="825"/>
    </row>
    <row r="23" customHeight="1" spans="1:26">
      <c r="A23" s="825"/>
      <c r="B23" s="867"/>
      <c r="C23" s="868"/>
      <c r="D23" s="869"/>
      <c r="E23" s="868"/>
      <c r="F23" s="869"/>
      <c r="G23" s="868"/>
      <c r="H23" s="868"/>
      <c r="I23" s="868"/>
      <c r="J23" s="868"/>
      <c r="K23" s="868"/>
      <c r="L23" s="857"/>
      <c r="M23" s="825"/>
      <c r="N23" s="825"/>
      <c r="O23" s="825"/>
      <c r="P23" s="825"/>
      <c r="Q23" s="825"/>
      <c r="R23" s="825"/>
      <c r="S23" s="825"/>
      <c r="T23" s="825"/>
      <c r="U23" s="825"/>
      <c r="V23" s="825"/>
      <c r="W23" s="825"/>
      <c r="X23" s="825"/>
      <c r="Y23" s="825"/>
      <c r="Z23" s="825"/>
    </row>
    <row r="24" customHeight="1" spans="1:26">
      <c r="A24" s="825"/>
      <c r="B24" s="867"/>
      <c r="C24" s="835" t="s">
        <v>95</v>
      </c>
      <c r="D24" s="217"/>
      <c r="E24" s="217"/>
      <c r="F24" s="869"/>
      <c r="G24" s="868"/>
      <c r="H24" s="868"/>
      <c r="I24" s="868"/>
      <c r="J24" s="868"/>
      <c r="K24" s="868"/>
      <c r="L24" s="857"/>
      <c r="M24" s="825"/>
      <c r="N24" s="825"/>
      <c r="O24" s="825"/>
      <c r="P24" s="825"/>
      <c r="Q24" s="825"/>
      <c r="R24" s="825"/>
      <c r="S24" s="825"/>
      <c r="T24" s="825"/>
      <c r="U24" s="825"/>
      <c r="V24" s="825"/>
      <c r="W24" s="825"/>
      <c r="X24" s="825"/>
      <c r="Y24" s="825"/>
      <c r="Z24" s="825"/>
    </row>
    <row r="25" ht="6.75" customHeight="1" spans="1:26">
      <c r="A25" s="825"/>
      <c r="B25" s="867"/>
      <c r="C25" s="868"/>
      <c r="D25" s="869"/>
      <c r="E25" s="868"/>
      <c r="F25" s="869"/>
      <c r="G25" s="868"/>
      <c r="H25" s="868"/>
      <c r="I25" s="868"/>
      <c r="J25" s="868"/>
      <c r="K25" s="868"/>
      <c r="L25" s="857"/>
      <c r="M25" s="825"/>
      <c r="N25" s="825"/>
      <c r="O25" s="825"/>
      <c r="P25" s="825"/>
      <c r="Q25" s="825"/>
      <c r="R25" s="825"/>
      <c r="S25" s="825"/>
      <c r="T25" s="825"/>
      <c r="U25" s="825"/>
      <c r="V25" s="825"/>
      <c r="W25" s="825"/>
      <c r="X25" s="825"/>
      <c r="Y25" s="825"/>
      <c r="Z25" s="825"/>
    </row>
    <row r="26" ht="18.75" customHeight="1" spans="1:26">
      <c r="A26" s="825"/>
      <c r="B26" s="843" t="s">
        <v>74</v>
      </c>
      <c r="C26" s="844" t="s">
        <v>75</v>
      </c>
      <c r="D26" s="845" t="s">
        <v>76</v>
      </c>
      <c r="E26" s="846" t="s">
        <v>77</v>
      </c>
      <c r="F26" s="847" t="s">
        <v>78</v>
      </c>
      <c r="G26" s="848" t="s">
        <v>79</v>
      </c>
      <c r="H26" s="868"/>
      <c r="I26" s="868"/>
      <c r="J26" s="868"/>
      <c r="K26" s="868"/>
      <c r="L26" s="857"/>
      <c r="M26" s="825"/>
      <c r="N26" s="825"/>
      <c r="O26" s="825"/>
      <c r="P26" s="825"/>
      <c r="Q26" s="825"/>
      <c r="R26" s="825"/>
      <c r="S26" s="825"/>
      <c r="T26" s="825"/>
      <c r="U26" s="825"/>
      <c r="V26" s="825"/>
      <c r="W26" s="825"/>
      <c r="X26" s="825"/>
      <c r="Y26" s="825"/>
      <c r="Z26" s="825"/>
    </row>
    <row r="27" customHeight="1" spans="1:26">
      <c r="A27" s="825"/>
      <c r="B27" s="870">
        <v>1</v>
      </c>
      <c r="C27" s="859" t="s">
        <v>96</v>
      </c>
      <c r="D27" s="860" t="s">
        <v>89</v>
      </c>
      <c r="E27" s="871"/>
      <c r="F27" s="862"/>
      <c r="H27" s="868"/>
      <c r="I27" s="868"/>
      <c r="J27" s="868"/>
      <c r="K27" s="868"/>
      <c r="L27" s="857"/>
      <c r="M27" s="825"/>
      <c r="N27" s="825"/>
      <c r="O27" s="825"/>
      <c r="P27" s="825"/>
      <c r="Q27" s="825"/>
      <c r="R27" s="825"/>
      <c r="S27" s="825"/>
      <c r="T27" s="825"/>
      <c r="U27" s="825"/>
      <c r="V27" s="825"/>
      <c r="W27" s="825"/>
      <c r="X27" s="825"/>
      <c r="Y27" s="825"/>
      <c r="Z27" s="825"/>
    </row>
    <row r="28" customHeight="1" spans="1:26">
      <c r="A28" s="825"/>
      <c r="B28" s="870">
        <v>2</v>
      </c>
      <c r="C28" s="859" t="s">
        <v>96</v>
      </c>
      <c r="D28" s="860" t="s">
        <v>89</v>
      </c>
      <c r="E28" s="854"/>
      <c r="F28" s="862"/>
      <c r="G28" s="872"/>
      <c r="H28" s="868"/>
      <c r="I28" s="868"/>
      <c r="J28" s="868"/>
      <c r="K28" s="868"/>
      <c r="L28" s="857"/>
      <c r="M28" s="825"/>
      <c r="N28" s="825"/>
      <c r="O28" s="825"/>
      <c r="P28" s="825"/>
      <c r="Q28" s="825"/>
      <c r="R28" s="825"/>
      <c r="S28" s="825"/>
      <c r="T28" s="825"/>
      <c r="U28" s="825"/>
      <c r="V28" s="825"/>
      <c r="W28" s="825"/>
      <c r="X28" s="825"/>
      <c r="Y28" s="825"/>
      <c r="Z28" s="825"/>
    </row>
    <row r="29" customHeight="1" spans="1:26">
      <c r="A29" s="825"/>
      <c r="B29" s="873" t="s">
        <v>94</v>
      </c>
      <c r="C29" s="250"/>
      <c r="D29" s="250"/>
      <c r="E29" s="250"/>
      <c r="F29" s="874">
        <f t="shared" ref="F29:G29" si="1">SUM(F27:F28)</f>
        <v>0</v>
      </c>
      <c r="G29" s="866">
        <f t="shared" si="1"/>
        <v>0</v>
      </c>
      <c r="H29" s="868"/>
      <c r="I29" s="868"/>
      <c r="J29" s="868"/>
      <c r="K29" s="868"/>
      <c r="L29" s="857"/>
      <c r="M29" s="825"/>
      <c r="N29" s="825"/>
      <c r="O29" s="825"/>
      <c r="P29" s="825"/>
      <c r="Q29" s="825"/>
      <c r="R29" s="825"/>
      <c r="S29" s="825"/>
      <c r="T29" s="825"/>
      <c r="U29" s="825"/>
      <c r="V29" s="825"/>
      <c r="W29" s="825"/>
      <c r="X29" s="825"/>
      <c r="Y29" s="825"/>
      <c r="Z29" s="825"/>
    </row>
    <row r="30" customHeight="1" spans="1:26">
      <c r="A30" s="825"/>
      <c r="B30" s="867"/>
      <c r="C30" s="868"/>
      <c r="D30" s="869"/>
      <c r="E30" s="868"/>
      <c r="F30" s="869"/>
      <c r="G30" s="868"/>
      <c r="H30" s="868"/>
      <c r="I30" s="868"/>
      <c r="J30" s="868"/>
      <c r="K30" s="868"/>
      <c r="L30" s="857"/>
      <c r="M30" s="825"/>
      <c r="N30" s="825"/>
      <c r="O30" s="825"/>
      <c r="P30" s="825"/>
      <c r="Q30" s="825"/>
      <c r="R30" s="825"/>
      <c r="S30" s="825"/>
      <c r="T30" s="825"/>
      <c r="U30" s="825"/>
      <c r="V30" s="825"/>
      <c r="W30" s="825"/>
      <c r="X30" s="825"/>
      <c r="Y30" s="825"/>
      <c r="Z30" s="825"/>
    </row>
    <row r="31" customHeight="1" spans="1:26">
      <c r="A31" s="825"/>
      <c r="B31" s="867"/>
      <c r="C31" s="868"/>
      <c r="D31" s="869"/>
      <c r="E31" s="868"/>
      <c r="F31" s="869"/>
      <c r="G31" s="868"/>
      <c r="H31" s="868"/>
      <c r="I31" s="868"/>
      <c r="J31" s="868"/>
      <c r="K31" s="868"/>
      <c r="L31" s="857"/>
      <c r="M31" s="825"/>
      <c r="N31" s="825"/>
      <c r="O31" s="825"/>
      <c r="P31" s="825"/>
      <c r="Q31" s="825"/>
      <c r="R31" s="825"/>
      <c r="S31" s="825"/>
      <c r="T31" s="825"/>
      <c r="U31" s="825"/>
      <c r="V31" s="825"/>
      <c r="W31" s="825"/>
      <c r="X31" s="825"/>
      <c r="Y31" s="825"/>
      <c r="Z31" s="825"/>
    </row>
    <row r="32" customHeight="1" spans="1:26">
      <c r="A32" s="825"/>
      <c r="B32" s="867"/>
      <c r="C32" s="835" t="s">
        <v>97</v>
      </c>
      <c r="D32" s="217"/>
      <c r="E32" s="217"/>
      <c r="F32" s="869"/>
      <c r="G32" s="868"/>
      <c r="H32" s="868"/>
      <c r="I32" s="868"/>
      <c r="J32" s="868"/>
      <c r="K32" s="868"/>
      <c r="L32" s="857"/>
      <c r="M32" s="825"/>
      <c r="N32" s="825"/>
      <c r="O32" s="825"/>
      <c r="P32" s="825"/>
      <c r="Q32" s="825"/>
      <c r="R32" s="825"/>
      <c r="S32" s="825"/>
      <c r="T32" s="825"/>
      <c r="U32" s="825"/>
      <c r="V32" s="825"/>
      <c r="W32" s="825"/>
      <c r="X32" s="825"/>
      <c r="Y32" s="825"/>
      <c r="Z32" s="825"/>
    </row>
    <row r="33" ht="6.75" customHeight="1" spans="1:26">
      <c r="A33" s="825"/>
      <c r="B33" s="867"/>
      <c r="C33" s="868"/>
      <c r="D33" s="869"/>
      <c r="E33" s="868"/>
      <c r="F33" s="869"/>
      <c r="G33" s="868"/>
      <c r="H33" s="868"/>
      <c r="I33" s="868"/>
      <c r="J33" s="868"/>
      <c r="K33" s="868"/>
      <c r="L33" s="857"/>
      <c r="M33" s="825"/>
      <c r="N33" s="825"/>
      <c r="O33" s="825"/>
      <c r="P33" s="825"/>
      <c r="Q33" s="825"/>
      <c r="R33" s="825"/>
      <c r="S33" s="825"/>
      <c r="T33" s="825"/>
      <c r="U33" s="825"/>
      <c r="V33" s="825"/>
      <c r="W33" s="825"/>
      <c r="X33" s="825"/>
      <c r="Y33" s="825"/>
      <c r="Z33" s="825"/>
    </row>
    <row r="34" ht="18.75" customHeight="1" spans="1:26">
      <c r="A34" s="825"/>
      <c r="B34" s="843" t="s">
        <v>74</v>
      </c>
      <c r="C34" s="844" t="s">
        <v>75</v>
      </c>
      <c r="D34" s="845" t="s">
        <v>76</v>
      </c>
      <c r="E34" s="846" t="s">
        <v>77</v>
      </c>
      <c r="F34" s="847" t="s">
        <v>78</v>
      </c>
      <c r="G34" s="848" t="s">
        <v>79</v>
      </c>
      <c r="H34" s="868"/>
      <c r="I34" s="868"/>
      <c r="J34" s="868"/>
      <c r="K34" s="868"/>
      <c r="L34" s="857"/>
      <c r="M34" s="825"/>
      <c r="N34" s="825"/>
      <c r="O34" s="825"/>
      <c r="P34" s="825"/>
      <c r="Q34" s="825"/>
      <c r="R34" s="825"/>
      <c r="S34" s="825"/>
      <c r="T34" s="825"/>
      <c r="U34" s="825"/>
      <c r="V34" s="825"/>
      <c r="W34" s="825"/>
      <c r="X34" s="825"/>
      <c r="Y34" s="825"/>
      <c r="Z34" s="825"/>
    </row>
    <row r="35" customHeight="1" spans="1:26">
      <c r="A35" s="825"/>
      <c r="B35" s="851">
        <v>1</v>
      </c>
      <c r="C35" s="852" t="s">
        <v>98</v>
      </c>
      <c r="D35" s="853" t="s">
        <v>89</v>
      </c>
      <c r="E35" s="854" t="s">
        <v>99</v>
      </c>
      <c r="F35" s="855">
        <v>60</v>
      </c>
      <c r="G35" s="872">
        <v>7178</v>
      </c>
      <c r="H35" s="868"/>
      <c r="I35" s="868"/>
      <c r="J35" s="868"/>
      <c r="K35" s="868"/>
      <c r="L35" s="857"/>
      <c r="M35" s="825"/>
      <c r="N35" s="825"/>
      <c r="O35" s="825"/>
      <c r="P35" s="825"/>
      <c r="Q35" s="825"/>
      <c r="R35" s="825"/>
      <c r="S35" s="825"/>
      <c r="T35" s="825"/>
      <c r="U35" s="825"/>
      <c r="V35" s="825"/>
      <c r="W35" s="825"/>
      <c r="X35" s="825"/>
      <c r="Y35" s="825"/>
      <c r="Z35" s="825"/>
    </row>
    <row r="36" customHeight="1" spans="1:26">
      <c r="A36" s="825"/>
      <c r="B36" s="851">
        <v>2</v>
      </c>
      <c r="C36" s="852" t="s">
        <v>98</v>
      </c>
      <c r="D36" s="853" t="s">
        <v>89</v>
      </c>
      <c r="E36" s="854"/>
      <c r="F36" s="855"/>
      <c r="G36" s="858"/>
      <c r="H36" s="868"/>
      <c r="I36" s="868"/>
      <c r="J36" s="868"/>
      <c r="K36" s="868"/>
      <c r="L36" s="857"/>
      <c r="M36" s="825"/>
      <c r="N36" s="825"/>
      <c r="O36" s="825"/>
      <c r="P36" s="825"/>
      <c r="Q36" s="825"/>
      <c r="R36" s="825"/>
      <c r="S36" s="825"/>
      <c r="T36" s="825"/>
      <c r="U36" s="825"/>
      <c r="V36" s="825"/>
      <c r="W36" s="825"/>
      <c r="X36" s="825"/>
      <c r="Y36" s="825"/>
      <c r="Z36" s="825"/>
    </row>
    <row r="37" customHeight="1" spans="1:26">
      <c r="A37" s="825"/>
      <c r="B37" s="873" t="s">
        <v>94</v>
      </c>
      <c r="C37" s="250"/>
      <c r="D37" s="250"/>
      <c r="E37" s="250"/>
      <c r="F37" s="874">
        <f>SUM(F35:F36)</f>
        <v>60</v>
      </c>
      <c r="G37" s="872">
        <v>7178</v>
      </c>
      <c r="H37" s="868"/>
      <c r="I37" s="868"/>
      <c r="J37" s="868"/>
      <c r="K37" s="868"/>
      <c r="L37" s="857"/>
      <c r="M37" s="825"/>
      <c r="N37" s="825"/>
      <c r="O37" s="825"/>
      <c r="P37" s="825"/>
      <c r="Q37" s="825"/>
      <c r="R37" s="825"/>
      <c r="S37" s="825"/>
      <c r="T37" s="825"/>
      <c r="U37" s="825"/>
      <c r="V37" s="825"/>
      <c r="W37" s="825"/>
      <c r="X37" s="825"/>
      <c r="Y37" s="825"/>
      <c r="Z37" s="825"/>
    </row>
    <row r="38" customHeight="1" spans="1:26">
      <c r="A38" s="825"/>
      <c r="B38" s="867"/>
      <c r="C38" s="868"/>
      <c r="D38" s="869"/>
      <c r="E38" s="868"/>
      <c r="F38" s="869"/>
      <c r="G38" s="868"/>
      <c r="H38" s="868"/>
      <c r="I38" s="868"/>
      <c r="J38" s="868"/>
      <c r="K38" s="868"/>
      <c r="L38" s="857"/>
      <c r="M38" s="825"/>
      <c r="N38" s="825"/>
      <c r="O38" s="825"/>
      <c r="P38" s="825"/>
      <c r="Q38" s="825"/>
      <c r="R38" s="825"/>
      <c r="S38" s="825"/>
      <c r="T38" s="825"/>
      <c r="U38" s="825"/>
      <c r="V38" s="825"/>
      <c r="W38" s="825"/>
      <c r="X38" s="825"/>
      <c r="Y38" s="825"/>
      <c r="Z38" s="825"/>
    </row>
    <row r="39" customHeight="1" spans="1:26">
      <c r="A39" s="825"/>
      <c r="B39" s="867"/>
      <c r="C39" s="868"/>
      <c r="D39" s="869"/>
      <c r="E39" s="868"/>
      <c r="F39" s="869"/>
      <c r="G39" s="868"/>
      <c r="H39" s="868"/>
      <c r="I39" s="868"/>
      <c r="J39" s="868"/>
      <c r="K39" s="868"/>
      <c r="L39" s="857"/>
      <c r="M39" s="825"/>
      <c r="N39" s="825"/>
      <c r="O39" s="825"/>
      <c r="P39" s="825"/>
      <c r="Q39" s="825"/>
      <c r="R39" s="825"/>
      <c r="S39" s="825"/>
      <c r="T39" s="825"/>
      <c r="U39" s="825"/>
      <c r="V39" s="825"/>
      <c r="W39" s="825"/>
      <c r="X39" s="825"/>
      <c r="Y39" s="825"/>
      <c r="Z39" s="825"/>
    </row>
    <row r="40" customHeight="1" spans="1:26">
      <c r="A40" s="825"/>
      <c r="B40" s="867"/>
      <c r="C40" s="868"/>
      <c r="D40" s="869"/>
      <c r="E40" s="868"/>
      <c r="F40" s="869"/>
      <c r="G40" s="868"/>
      <c r="H40" s="868"/>
      <c r="I40" s="868"/>
      <c r="J40" s="868"/>
      <c r="K40" s="868"/>
      <c r="L40" s="857"/>
      <c r="M40" s="825"/>
      <c r="N40" s="825"/>
      <c r="O40" s="825"/>
      <c r="P40" s="825"/>
      <c r="Q40" s="825"/>
      <c r="R40" s="825"/>
      <c r="S40" s="825"/>
      <c r="T40" s="825"/>
      <c r="U40" s="825"/>
      <c r="V40" s="825"/>
      <c r="W40" s="825"/>
      <c r="X40" s="825"/>
      <c r="Y40" s="825"/>
      <c r="Z40" s="825"/>
    </row>
    <row r="41" customHeight="1" spans="1:26">
      <c r="A41" s="825"/>
      <c r="B41" s="867"/>
      <c r="C41" s="875" t="s">
        <v>100</v>
      </c>
      <c r="D41" s="217"/>
      <c r="E41" s="868"/>
      <c r="F41" s="869"/>
      <c r="G41" s="868"/>
      <c r="H41" s="868"/>
      <c r="I41" s="868"/>
      <c r="J41" s="868"/>
      <c r="K41" s="868"/>
      <c r="L41" s="857"/>
      <c r="M41" s="825"/>
      <c r="N41" s="825"/>
      <c r="O41" s="825"/>
      <c r="P41" s="825"/>
      <c r="Q41" s="825"/>
      <c r="R41" s="825"/>
      <c r="S41" s="825"/>
      <c r="T41" s="825"/>
      <c r="U41" s="825"/>
      <c r="V41" s="825"/>
      <c r="W41" s="825"/>
      <c r="X41" s="825"/>
      <c r="Y41" s="825"/>
      <c r="Z41" s="825"/>
    </row>
    <row r="42" customHeight="1" spans="1:26">
      <c r="A42" s="825"/>
      <c r="B42" s="867"/>
      <c r="C42" s="868"/>
      <c r="D42" s="869"/>
      <c r="E42" s="868"/>
      <c r="F42" s="869"/>
      <c r="G42" s="868"/>
      <c r="H42" s="868"/>
      <c r="I42" s="868"/>
      <c r="J42" s="868"/>
      <c r="K42" s="868"/>
      <c r="L42" s="857"/>
      <c r="M42" s="825"/>
      <c r="N42" s="825"/>
      <c r="O42" s="825"/>
      <c r="P42" s="825"/>
      <c r="Q42" s="825"/>
      <c r="R42" s="825"/>
      <c r="S42" s="825"/>
      <c r="T42" s="825"/>
      <c r="U42" s="825"/>
      <c r="V42" s="825"/>
      <c r="W42" s="825"/>
      <c r="X42" s="825"/>
      <c r="Y42" s="825"/>
      <c r="Z42" s="825"/>
    </row>
    <row r="43" ht="15.75" customHeight="1" spans="1:26">
      <c r="A43" s="825"/>
      <c r="B43" s="876" t="s">
        <v>101</v>
      </c>
      <c r="C43" s="877" t="s">
        <v>102</v>
      </c>
      <c r="D43" s="878"/>
      <c r="E43" s="868"/>
      <c r="F43" s="868"/>
      <c r="G43" s="868"/>
      <c r="H43" s="868"/>
      <c r="I43" s="868"/>
      <c r="J43" s="857"/>
      <c r="K43" s="825"/>
      <c r="L43" s="825"/>
      <c r="M43" s="825"/>
      <c r="N43" s="825"/>
      <c r="O43" s="825"/>
      <c r="P43" s="825"/>
      <c r="Q43" s="825"/>
      <c r="R43" s="825"/>
      <c r="S43" s="825"/>
      <c r="T43" s="825"/>
      <c r="U43" s="825"/>
      <c r="V43" s="825"/>
      <c r="W43" s="825"/>
      <c r="X43" s="825"/>
      <c r="Y43" s="825"/>
      <c r="Z43" s="825"/>
    </row>
    <row r="44" ht="15.75" customHeight="1" spans="1:26">
      <c r="A44" s="825"/>
      <c r="B44" s="879" t="s">
        <v>23</v>
      </c>
      <c r="C44" s="877" t="s">
        <v>103</v>
      </c>
      <c r="D44" s="878"/>
      <c r="E44" s="868"/>
      <c r="F44" s="868"/>
      <c r="G44" s="868"/>
      <c r="H44" s="868"/>
      <c r="I44" s="868"/>
      <c r="J44" s="857"/>
      <c r="K44" s="825"/>
      <c r="L44" s="825"/>
      <c r="M44" s="825"/>
      <c r="N44" s="825"/>
      <c r="O44" s="825"/>
      <c r="P44" s="825"/>
      <c r="Q44" s="825"/>
      <c r="R44" s="825"/>
      <c r="S44" s="825"/>
      <c r="T44" s="825"/>
      <c r="U44" s="825"/>
      <c r="V44" s="825"/>
      <c r="W44" s="825"/>
      <c r="X44" s="825"/>
      <c r="Y44" s="825"/>
      <c r="Z44" s="825"/>
    </row>
    <row r="45" ht="15.75" customHeight="1" spans="1:26">
      <c r="A45" s="825"/>
      <c r="B45" s="879" t="s">
        <v>25</v>
      </c>
      <c r="C45" s="877" t="s">
        <v>104</v>
      </c>
      <c r="D45" s="878"/>
      <c r="E45" s="868"/>
      <c r="F45" s="868"/>
      <c r="G45" s="868"/>
      <c r="H45" s="868"/>
      <c r="I45" s="868"/>
      <c r="J45" s="857"/>
      <c r="K45" s="825"/>
      <c r="L45" s="825"/>
      <c r="M45" s="825"/>
      <c r="N45" s="825"/>
      <c r="O45" s="825"/>
      <c r="P45" s="825"/>
      <c r="Q45" s="825"/>
      <c r="R45" s="825"/>
      <c r="S45" s="825"/>
      <c r="T45" s="825"/>
      <c r="U45" s="825"/>
      <c r="V45" s="825"/>
      <c r="W45" s="825"/>
      <c r="X45" s="825"/>
      <c r="Y45" s="825"/>
      <c r="Z45" s="825"/>
    </row>
    <row r="46" ht="15.75" customHeight="1" spans="1:26">
      <c r="A46" s="825"/>
      <c r="B46" s="879" t="s">
        <v>27</v>
      </c>
      <c r="C46" s="880" t="s">
        <v>105</v>
      </c>
      <c r="D46" s="878"/>
      <c r="E46" s="868"/>
      <c r="F46" s="868"/>
      <c r="G46" s="868"/>
      <c r="H46" s="857"/>
      <c r="I46" s="857"/>
      <c r="J46" s="868"/>
      <c r="K46" s="825"/>
      <c r="L46" s="825"/>
      <c r="M46" s="825"/>
      <c r="N46" s="825"/>
      <c r="O46" s="825"/>
      <c r="P46" s="825"/>
      <c r="Q46" s="825"/>
      <c r="R46" s="825"/>
      <c r="S46" s="825"/>
      <c r="T46" s="825"/>
      <c r="U46" s="825"/>
      <c r="V46" s="825"/>
      <c r="W46" s="825"/>
      <c r="X46" s="825"/>
      <c r="Y46" s="825"/>
      <c r="Z46" s="825"/>
    </row>
    <row r="47" customHeight="1" spans="1:26">
      <c r="A47" s="825"/>
      <c r="B47" s="826"/>
      <c r="C47" s="825"/>
      <c r="D47" s="827"/>
      <c r="E47" s="825"/>
      <c r="F47" s="827"/>
      <c r="G47" s="825"/>
      <c r="H47" s="825"/>
      <c r="I47" s="825"/>
      <c r="J47" s="825"/>
      <c r="K47" s="825"/>
      <c r="L47" s="850"/>
      <c r="M47" s="825"/>
      <c r="N47" s="825"/>
      <c r="O47" s="825"/>
      <c r="P47" s="825"/>
      <c r="Q47" s="825"/>
      <c r="R47" s="825"/>
      <c r="S47" s="825"/>
      <c r="T47" s="825"/>
      <c r="U47" s="825"/>
      <c r="V47" s="825"/>
      <c r="W47" s="825"/>
      <c r="X47" s="825"/>
      <c r="Y47" s="825"/>
      <c r="Z47" s="825"/>
    </row>
    <row r="48" customHeight="1" spans="1:26">
      <c r="A48" s="825"/>
      <c r="B48" s="826"/>
      <c r="C48" s="825"/>
      <c r="D48" s="827"/>
      <c r="E48" s="825"/>
      <c r="F48" s="827"/>
      <c r="G48" s="825"/>
      <c r="H48" s="825"/>
      <c r="I48" s="825"/>
      <c r="J48" s="825"/>
      <c r="K48" s="825"/>
      <c r="L48" s="850"/>
      <c r="M48" s="825"/>
      <c r="N48" s="825"/>
      <c r="O48" s="825"/>
      <c r="P48" s="825"/>
      <c r="Q48" s="825"/>
      <c r="R48" s="825"/>
      <c r="S48" s="825"/>
      <c r="T48" s="825"/>
      <c r="U48" s="825"/>
      <c r="V48" s="825"/>
      <c r="W48" s="825"/>
      <c r="X48" s="825"/>
      <c r="Y48" s="825"/>
      <c r="Z48" s="825"/>
    </row>
    <row r="49" customHeight="1" spans="1:26">
      <c r="A49" s="825"/>
      <c r="B49" s="826"/>
      <c r="C49" s="825"/>
      <c r="D49" s="827"/>
      <c r="E49" s="825"/>
      <c r="F49" s="827"/>
      <c r="G49" s="825"/>
      <c r="H49" s="825"/>
      <c r="I49" s="825"/>
      <c r="J49" s="825"/>
      <c r="K49" s="825"/>
      <c r="L49" s="850"/>
      <c r="M49" s="825"/>
      <c r="N49" s="825"/>
      <c r="O49" s="825"/>
      <c r="P49" s="825"/>
      <c r="Q49" s="825"/>
      <c r="R49" s="825"/>
      <c r="S49" s="825"/>
      <c r="T49" s="825"/>
      <c r="U49" s="825"/>
      <c r="V49" s="825"/>
      <c r="W49" s="825"/>
      <c r="X49" s="825"/>
      <c r="Y49" s="825"/>
      <c r="Z49" s="825"/>
    </row>
    <row r="50" customHeight="1" spans="1:26">
      <c r="A50" s="825"/>
      <c r="B50" s="826"/>
      <c r="C50" s="825"/>
      <c r="D50" s="827"/>
      <c r="E50" s="825"/>
      <c r="F50" s="827"/>
      <c r="G50" s="825"/>
      <c r="H50" s="825"/>
      <c r="I50" s="825"/>
      <c r="J50" s="825"/>
      <c r="K50" s="825"/>
      <c r="L50" s="850"/>
      <c r="M50" s="825"/>
      <c r="N50" s="825"/>
      <c r="O50" s="825"/>
      <c r="P50" s="825"/>
      <c r="Q50" s="825"/>
      <c r="R50" s="825"/>
      <c r="S50" s="825"/>
      <c r="T50" s="825"/>
      <c r="U50" s="825"/>
      <c r="V50" s="825"/>
      <c r="W50" s="825"/>
      <c r="X50" s="825"/>
      <c r="Y50" s="825"/>
      <c r="Z50" s="825"/>
    </row>
    <row r="51" customHeight="1" spans="1:26">
      <c r="A51" s="825"/>
      <c r="B51" s="826"/>
      <c r="C51" s="825"/>
      <c r="D51" s="827"/>
      <c r="E51" s="825"/>
      <c r="F51" s="827"/>
      <c r="G51" s="825"/>
      <c r="H51" s="825"/>
      <c r="I51" s="825"/>
      <c r="J51" s="825"/>
      <c r="K51" s="825"/>
      <c r="L51" s="850"/>
      <c r="M51" s="825"/>
      <c r="N51" s="825"/>
      <c r="O51" s="825"/>
      <c r="P51" s="825"/>
      <c r="Q51" s="825"/>
      <c r="R51" s="825"/>
      <c r="S51" s="825"/>
      <c r="T51" s="825"/>
      <c r="U51" s="825"/>
      <c r="V51" s="825"/>
      <c r="W51" s="825"/>
      <c r="X51" s="825"/>
      <c r="Y51" s="825"/>
      <c r="Z51" s="825"/>
    </row>
    <row r="52" customHeight="1" spans="1:26">
      <c r="A52" s="825"/>
      <c r="B52" s="826"/>
      <c r="C52" s="825"/>
      <c r="D52" s="827"/>
      <c r="E52" s="825"/>
      <c r="F52" s="827"/>
      <c r="G52" s="825"/>
      <c r="H52" s="825"/>
      <c r="I52" s="825"/>
      <c r="J52" s="825"/>
      <c r="K52" s="825"/>
      <c r="L52" s="850"/>
      <c r="M52" s="825"/>
      <c r="N52" s="825"/>
      <c r="O52" s="825"/>
      <c r="P52" s="825"/>
      <c r="Q52" s="825"/>
      <c r="R52" s="825"/>
      <c r="S52" s="825"/>
      <c r="T52" s="825"/>
      <c r="U52" s="825"/>
      <c r="V52" s="825"/>
      <c r="W52" s="825"/>
      <c r="X52" s="825"/>
      <c r="Y52" s="825"/>
      <c r="Z52" s="825"/>
    </row>
    <row r="53" customHeight="1" spans="1:26">
      <c r="A53" s="825"/>
      <c r="B53" s="826"/>
      <c r="C53" s="825"/>
      <c r="D53" s="827"/>
      <c r="E53" s="825"/>
      <c r="F53" s="827"/>
      <c r="G53" s="825"/>
      <c r="H53" s="825"/>
      <c r="I53" s="825"/>
      <c r="J53" s="825"/>
      <c r="K53" s="825"/>
      <c r="L53" s="850"/>
      <c r="M53" s="825"/>
      <c r="N53" s="825"/>
      <c r="O53" s="825"/>
      <c r="P53" s="825"/>
      <c r="Q53" s="825"/>
      <c r="R53" s="825"/>
      <c r="S53" s="825"/>
      <c r="T53" s="825"/>
      <c r="U53" s="825"/>
      <c r="V53" s="825"/>
      <c r="W53" s="825"/>
      <c r="X53" s="825"/>
      <c r="Y53" s="825"/>
      <c r="Z53" s="825"/>
    </row>
    <row r="54" customHeight="1" spans="1:26">
      <c r="A54" s="825"/>
      <c r="B54" s="826"/>
      <c r="C54" s="825"/>
      <c r="D54" s="827"/>
      <c r="E54" s="825"/>
      <c r="F54" s="827"/>
      <c r="G54" s="825"/>
      <c r="H54" s="825"/>
      <c r="I54" s="825"/>
      <c r="J54" s="825"/>
      <c r="K54" s="825"/>
      <c r="L54" s="850"/>
      <c r="M54" s="825"/>
      <c r="N54" s="825"/>
      <c r="O54" s="825"/>
      <c r="P54" s="825"/>
      <c r="Q54" s="825"/>
      <c r="R54" s="825"/>
      <c r="S54" s="825"/>
      <c r="T54" s="825"/>
      <c r="U54" s="825"/>
      <c r="V54" s="825"/>
      <c r="W54" s="825"/>
      <c r="X54" s="825"/>
      <c r="Y54" s="825"/>
      <c r="Z54" s="825"/>
    </row>
    <row r="55" customHeight="1" spans="1:26">
      <c r="A55" s="825"/>
      <c r="B55" s="826"/>
      <c r="C55" s="825"/>
      <c r="D55" s="827"/>
      <c r="E55" s="825"/>
      <c r="F55" s="827"/>
      <c r="G55" s="825"/>
      <c r="H55" s="825"/>
      <c r="I55" s="825"/>
      <c r="J55" s="825"/>
      <c r="K55" s="825"/>
      <c r="L55" s="850"/>
      <c r="M55" s="825"/>
      <c r="N55" s="825"/>
      <c r="O55" s="825"/>
      <c r="P55" s="825"/>
      <c r="Q55" s="825"/>
      <c r="R55" s="825"/>
      <c r="S55" s="825"/>
      <c r="T55" s="825"/>
      <c r="U55" s="825"/>
      <c r="V55" s="825"/>
      <c r="W55" s="825"/>
      <c r="X55" s="825"/>
      <c r="Y55" s="825"/>
      <c r="Z55" s="825"/>
    </row>
    <row r="56" customHeight="1" spans="1:26">
      <c r="A56" s="825"/>
      <c r="B56" s="826"/>
      <c r="C56" s="825"/>
      <c r="D56" s="827"/>
      <c r="E56" s="825"/>
      <c r="F56" s="827"/>
      <c r="G56" s="825"/>
      <c r="H56" s="825"/>
      <c r="I56" s="825"/>
      <c r="J56" s="825"/>
      <c r="K56" s="825"/>
      <c r="L56" s="850"/>
      <c r="M56" s="825"/>
      <c r="N56" s="825"/>
      <c r="O56" s="825"/>
      <c r="P56" s="825"/>
      <c r="Q56" s="825"/>
      <c r="R56" s="825"/>
      <c r="S56" s="825"/>
      <c r="T56" s="825"/>
      <c r="U56" s="825"/>
      <c r="V56" s="825"/>
      <c r="W56" s="825"/>
      <c r="X56" s="825"/>
      <c r="Y56" s="825"/>
      <c r="Z56" s="825"/>
    </row>
    <row r="57" customHeight="1" spans="1:26">
      <c r="A57" s="825"/>
      <c r="B57" s="826"/>
      <c r="C57" s="825"/>
      <c r="D57" s="827"/>
      <c r="E57" s="825"/>
      <c r="F57" s="827"/>
      <c r="G57" s="825"/>
      <c r="H57" s="825"/>
      <c r="I57" s="825"/>
      <c r="J57" s="825"/>
      <c r="K57" s="825"/>
      <c r="L57" s="850"/>
      <c r="M57" s="825"/>
      <c r="N57" s="825"/>
      <c r="O57" s="825"/>
      <c r="P57" s="825"/>
      <c r="Q57" s="825"/>
      <c r="R57" s="825"/>
      <c r="S57" s="825"/>
      <c r="T57" s="825"/>
      <c r="U57" s="825"/>
      <c r="V57" s="825"/>
      <c r="W57" s="825"/>
      <c r="X57" s="825"/>
      <c r="Y57" s="825"/>
      <c r="Z57" s="825"/>
    </row>
    <row r="58" customHeight="1" spans="1:26">
      <c r="A58" s="825"/>
      <c r="B58" s="826"/>
      <c r="C58" s="825"/>
      <c r="D58" s="827"/>
      <c r="E58" s="825"/>
      <c r="F58" s="827"/>
      <c r="G58" s="825"/>
      <c r="H58" s="825"/>
      <c r="I58" s="825"/>
      <c r="J58" s="825"/>
      <c r="K58" s="825"/>
      <c r="L58" s="850"/>
      <c r="M58" s="825"/>
      <c r="N58" s="825"/>
      <c r="O58" s="825"/>
      <c r="P58" s="825"/>
      <c r="Q58" s="825"/>
      <c r="R58" s="825"/>
      <c r="S58" s="825"/>
      <c r="T58" s="825"/>
      <c r="U58" s="825"/>
      <c r="V58" s="825"/>
      <c r="W58" s="825"/>
      <c r="X58" s="825"/>
      <c r="Y58" s="825"/>
      <c r="Z58" s="825"/>
    </row>
    <row r="59" customHeight="1" spans="1:26">
      <c r="A59" s="825"/>
      <c r="B59" s="826"/>
      <c r="C59" s="825"/>
      <c r="D59" s="827"/>
      <c r="E59" s="825"/>
      <c r="F59" s="827"/>
      <c r="G59" s="825"/>
      <c r="H59" s="825"/>
      <c r="I59" s="825"/>
      <c r="J59" s="825"/>
      <c r="K59" s="825"/>
      <c r="L59" s="850"/>
      <c r="M59" s="825"/>
      <c r="N59" s="825"/>
      <c r="O59" s="825"/>
      <c r="P59" s="825"/>
      <c r="Q59" s="825"/>
      <c r="R59" s="825"/>
      <c r="S59" s="825"/>
      <c r="T59" s="825"/>
      <c r="U59" s="825"/>
      <c r="V59" s="825"/>
      <c r="W59" s="825"/>
      <c r="X59" s="825"/>
      <c r="Y59" s="825"/>
      <c r="Z59" s="825"/>
    </row>
    <row r="60" customHeight="1" spans="1:26">
      <c r="A60" s="825"/>
      <c r="B60" s="826"/>
      <c r="C60" s="825"/>
      <c r="D60" s="827"/>
      <c r="E60" s="825"/>
      <c r="F60" s="827"/>
      <c r="G60" s="825"/>
      <c r="H60" s="825"/>
      <c r="I60" s="825"/>
      <c r="J60" s="825"/>
      <c r="K60" s="825"/>
      <c r="L60" s="850"/>
      <c r="M60" s="825"/>
      <c r="N60" s="825"/>
      <c r="O60" s="825"/>
      <c r="P60" s="825"/>
      <c r="Q60" s="825"/>
      <c r="R60" s="825"/>
      <c r="S60" s="825"/>
      <c r="T60" s="825"/>
      <c r="U60" s="825"/>
      <c r="V60" s="825"/>
      <c r="W60" s="825"/>
      <c r="X60" s="825"/>
      <c r="Y60" s="825"/>
      <c r="Z60" s="825"/>
    </row>
    <row r="61" customHeight="1" spans="1:26">
      <c r="A61" s="825"/>
      <c r="B61" s="826"/>
      <c r="C61" s="825"/>
      <c r="D61" s="827"/>
      <c r="E61" s="825"/>
      <c r="F61" s="827"/>
      <c r="G61" s="825"/>
      <c r="H61" s="825"/>
      <c r="I61" s="825"/>
      <c r="J61" s="825"/>
      <c r="K61" s="825"/>
      <c r="L61" s="850"/>
      <c r="M61" s="825"/>
      <c r="N61" s="825"/>
      <c r="O61" s="825"/>
      <c r="P61" s="825"/>
      <c r="Q61" s="825"/>
      <c r="R61" s="825"/>
      <c r="S61" s="825"/>
      <c r="T61" s="825"/>
      <c r="U61" s="825"/>
      <c r="V61" s="825"/>
      <c r="W61" s="825"/>
      <c r="X61" s="825"/>
      <c r="Y61" s="825"/>
      <c r="Z61" s="825"/>
    </row>
    <row r="62" customHeight="1" spans="1:26">
      <c r="A62" s="825"/>
      <c r="B62" s="826"/>
      <c r="C62" s="825"/>
      <c r="D62" s="827"/>
      <c r="E62" s="825"/>
      <c r="F62" s="827"/>
      <c r="G62" s="825"/>
      <c r="H62" s="825"/>
      <c r="I62" s="825"/>
      <c r="J62" s="825"/>
      <c r="K62" s="825"/>
      <c r="L62" s="850"/>
      <c r="M62" s="825"/>
      <c r="N62" s="825"/>
      <c r="O62" s="825"/>
      <c r="P62" s="825"/>
      <c r="Q62" s="825"/>
      <c r="R62" s="825"/>
      <c r="S62" s="825"/>
      <c r="T62" s="825"/>
      <c r="U62" s="825"/>
      <c r="V62" s="825"/>
      <c r="W62" s="825"/>
      <c r="X62" s="825"/>
      <c r="Y62" s="825"/>
      <c r="Z62" s="825"/>
    </row>
    <row r="63" customHeight="1" spans="1:26">
      <c r="A63" s="825"/>
      <c r="B63" s="826"/>
      <c r="C63" s="825"/>
      <c r="D63" s="827"/>
      <c r="E63" s="825"/>
      <c r="F63" s="827"/>
      <c r="G63" s="825"/>
      <c r="H63" s="825"/>
      <c r="I63" s="825"/>
      <c r="J63" s="825"/>
      <c r="K63" s="825"/>
      <c r="L63" s="850"/>
      <c r="M63" s="825"/>
      <c r="N63" s="825"/>
      <c r="O63" s="825"/>
      <c r="P63" s="825"/>
      <c r="Q63" s="825"/>
      <c r="R63" s="825"/>
      <c r="S63" s="825"/>
      <c r="T63" s="825"/>
      <c r="U63" s="825"/>
      <c r="V63" s="825"/>
      <c r="W63" s="825"/>
      <c r="X63" s="825"/>
      <c r="Y63" s="825"/>
      <c r="Z63" s="825"/>
    </row>
    <row r="64" customHeight="1" spans="1:26">
      <c r="A64" s="825"/>
      <c r="B64" s="826"/>
      <c r="C64" s="825"/>
      <c r="D64" s="827"/>
      <c r="E64" s="825"/>
      <c r="F64" s="827"/>
      <c r="G64" s="825"/>
      <c r="H64" s="825"/>
      <c r="I64" s="825"/>
      <c r="J64" s="825"/>
      <c r="K64" s="825"/>
      <c r="L64" s="850"/>
      <c r="M64" s="825"/>
      <c r="N64" s="825"/>
      <c r="O64" s="825"/>
      <c r="P64" s="825"/>
      <c r="Q64" s="825"/>
      <c r="R64" s="825"/>
      <c r="S64" s="825"/>
      <c r="T64" s="825"/>
      <c r="U64" s="825"/>
      <c r="V64" s="825"/>
      <c r="W64" s="825"/>
      <c r="X64" s="825"/>
      <c r="Y64" s="825"/>
      <c r="Z64" s="825"/>
    </row>
    <row r="65" customHeight="1" spans="1:26">
      <c r="A65" s="825"/>
      <c r="B65" s="826"/>
      <c r="C65" s="825"/>
      <c r="D65" s="827"/>
      <c r="E65" s="825"/>
      <c r="F65" s="827"/>
      <c r="G65" s="825"/>
      <c r="H65" s="825"/>
      <c r="I65" s="825"/>
      <c r="J65" s="825"/>
      <c r="K65" s="825"/>
      <c r="L65" s="850"/>
      <c r="M65" s="825"/>
      <c r="N65" s="825"/>
      <c r="O65" s="825"/>
      <c r="P65" s="825"/>
      <c r="Q65" s="825"/>
      <c r="R65" s="825"/>
      <c r="S65" s="825"/>
      <c r="T65" s="825"/>
      <c r="U65" s="825"/>
      <c r="V65" s="825"/>
      <c r="W65" s="825"/>
      <c r="X65" s="825"/>
      <c r="Y65" s="825"/>
      <c r="Z65" s="825"/>
    </row>
    <row r="66" customHeight="1" spans="1:26">
      <c r="A66" s="825"/>
      <c r="B66" s="826"/>
      <c r="C66" s="825"/>
      <c r="D66" s="827"/>
      <c r="E66" s="825"/>
      <c r="F66" s="827"/>
      <c r="G66" s="825"/>
      <c r="H66" s="825"/>
      <c r="I66" s="825"/>
      <c r="J66" s="825"/>
      <c r="K66" s="825"/>
      <c r="L66" s="850"/>
      <c r="M66" s="825"/>
      <c r="N66" s="825"/>
      <c r="O66" s="825"/>
      <c r="P66" s="825"/>
      <c r="Q66" s="825"/>
      <c r="R66" s="825"/>
      <c r="S66" s="825"/>
      <c r="T66" s="825"/>
      <c r="U66" s="825"/>
      <c r="V66" s="825"/>
      <c r="W66" s="825"/>
      <c r="X66" s="825"/>
      <c r="Y66" s="825"/>
      <c r="Z66" s="825"/>
    </row>
    <row r="67" customHeight="1" spans="1:26">
      <c r="A67" s="825"/>
      <c r="B67" s="826"/>
      <c r="C67" s="825"/>
      <c r="D67" s="827"/>
      <c r="E67" s="825"/>
      <c r="F67" s="827"/>
      <c r="G67" s="825"/>
      <c r="H67" s="825"/>
      <c r="I67" s="825"/>
      <c r="J67" s="825"/>
      <c r="K67" s="825"/>
      <c r="L67" s="850"/>
      <c r="M67" s="825"/>
      <c r="N67" s="825"/>
      <c r="O67" s="825"/>
      <c r="P67" s="825"/>
      <c r="Q67" s="825"/>
      <c r="R67" s="825"/>
      <c r="S67" s="825"/>
      <c r="T67" s="825"/>
      <c r="U67" s="825"/>
      <c r="V67" s="825"/>
      <c r="W67" s="825"/>
      <c r="X67" s="825"/>
      <c r="Y67" s="825"/>
      <c r="Z67" s="825"/>
    </row>
    <row r="68" customHeight="1" spans="1:26">
      <c r="A68" s="825"/>
      <c r="B68" s="826"/>
      <c r="C68" s="825"/>
      <c r="D68" s="827"/>
      <c r="E68" s="825"/>
      <c r="F68" s="827"/>
      <c r="G68" s="825"/>
      <c r="H68" s="825"/>
      <c r="I68" s="825"/>
      <c r="J68" s="825"/>
      <c r="K68" s="825"/>
      <c r="L68" s="850"/>
      <c r="M68" s="825"/>
      <c r="N68" s="825"/>
      <c r="O68" s="825"/>
      <c r="P68" s="825"/>
      <c r="Q68" s="825"/>
      <c r="R68" s="825"/>
      <c r="S68" s="825"/>
      <c r="T68" s="825"/>
      <c r="U68" s="825"/>
      <c r="V68" s="825"/>
      <c r="W68" s="825"/>
      <c r="X68" s="825"/>
      <c r="Y68" s="825"/>
      <c r="Z68" s="825"/>
    </row>
    <row r="69" customHeight="1" spans="1:26">
      <c r="A69" s="825"/>
      <c r="B69" s="826"/>
      <c r="C69" s="825"/>
      <c r="D69" s="827"/>
      <c r="E69" s="825"/>
      <c r="F69" s="827"/>
      <c r="G69" s="825"/>
      <c r="H69" s="825"/>
      <c r="I69" s="825"/>
      <c r="J69" s="825"/>
      <c r="K69" s="825"/>
      <c r="L69" s="850"/>
      <c r="M69" s="825"/>
      <c r="N69" s="825"/>
      <c r="O69" s="825"/>
      <c r="P69" s="825"/>
      <c r="Q69" s="825"/>
      <c r="R69" s="825"/>
      <c r="S69" s="825"/>
      <c r="T69" s="825"/>
      <c r="U69" s="825"/>
      <c r="V69" s="825"/>
      <c r="W69" s="825"/>
      <c r="X69" s="825"/>
      <c r="Y69" s="825"/>
      <c r="Z69" s="825"/>
    </row>
    <row r="70" customHeight="1" spans="1:26">
      <c r="A70" s="825"/>
      <c r="B70" s="826"/>
      <c r="C70" s="825"/>
      <c r="D70" s="827"/>
      <c r="E70" s="825"/>
      <c r="F70" s="827"/>
      <c r="G70" s="825"/>
      <c r="H70" s="825"/>
      <c r="I70" s="825"/>
      <c r="J70" s="825"/>
      <c r="K70" s="825"/>
      <c r="L70" s="850"/>
      <c r="M70" s="825"/>
      <c r="N70" s="825"/>
      <c r="O70" s="825"/>
      <c r="P70" s="825"/>
      <c r="Q70" s="825"/>
      <c r="R70" s="825"/>
      <c r="S70" s="825"/>
      <c r="T70" s="825"/>
      <c r="U70" s="825"/>
      <c r="V70" s="825"/>
      <c r="W70" s="825"/>
      <c r="X70" s="825"/>
      <c r="Y70" s="825"/>
      <c r="Z70" s="825"/>
    </row>
    <row r="71" customHeight="1" spans="1:26">
      <c r="A71" s="825"/>
      <c r="B71" s="826"/>
      <c r="C71" s="825"/>
      <c r="D71" s="827"/>
      <c r="E71" s="825"/>
      <c r="F71" s="827"/>
      <c r="G71" s="825"/>
      <c r="H71" s="825"/>
      <c r="I71" s="825"/>
      <c r="J71" s="825"/>
      <c r="K71" s="825"/>
      <c r="L71" s="850"/>
      <c r="M71" s="825"/>
      <c r="N71" s="825"/>
      <c r="O71" s="825"/>
      <c r="P71" s="825"/>
      <c r="Q71" s="825"/>
      <c r="R71" s="825"/>
      <c r="S71" s="825"/>
      <c r="T71" s="825"/>
      <c r="U71" s="825"/>
      <c r="V71" s="825"/>
      <c r="W71" s="825"/>
      <c r="X71" s="825"/>
      <c r="Y71" s="825"/>
      <c r="Z71" s="825"/>
    </row>
    <row r="72" customHeight="1" spans="1:26">
      <c r="A72" s="825"/>
      <c r="B72" s="826"/>
      <c r="C72" s="825"/>
      <c r="D72" s="827"/>
      <c r="E72" s="825"/>
      <c r="F72" s="827"/>
      <c r="G72" s="825"/>
      <c r="H72" s="825"/>
      <c r="I72" s="825"/>
      <c r="J72" s="825"/>
      <c r="K72" s="825"/>
      <c r="L72" s="850"/>
      <c r="M72" s="825"/>
      <c r="N72" s="825"/>
      <c r="O72" s="825"/>
      <c r="P72" s="825"/>
      <c r="Q72" s="825"/>
      <c r="R72" s="825"/>
      <c r="S72" s="825"/>
      <c r="T72" s="825"/>
      <c r="U72" s="825"/>
      <c r="V72" s="825"/>
      <c r="W72" s="825"/>
      <c r="X72" s="825"/>
      <c r="Y72" s="825"/>
      <c r="Z72" s="825"/>
    </row>
    <row r="73" customHeight="1" spans="1:26">
      <c r="A73" s="825"/>
      <c r="B73" s="826"/>
      <c r="C73" s="825"/>
      <c r="D73" s="827"/>
      <c r="E73" s="825"/>
      <c r="F73" s="827"/>
      <c r="G73" s="825"/>
      <c r="H73" s="825"/>
      <c r="I73" s="825"/>
      <c r="J73" s="825"/>
      <c r="K73" s="825"/>
      <c r="L73" s="850"/>
      <c r="M73" s="825"/>
      <c r="N73" s="825"/>
      <c r="O73" s="825"/>
      <c r="P73" s="825"/>
      <c r="Q73" s="825"/>
      <c r="R73" s="825"/>
      <c r="S73" s="825"/>
      <c r="T73" s="825"/>
      <c r="U73" s="825"/>
      <c r="V73" s="825"/>
      <c r="W73" s="825"/>
      <c r="X73" s="825"/>
      <c r="Y73" s="825"/>
      <c r="Z73" s="825"/>
    </row>
    <row r="74" customHeight="1" spans="1:26">
      <c r="A74" s="825"/>
      <c r="B74" s="826"/>
      <c r="C74" s="825"/>
      <c r="D74" s="827"/>
      <c r="E74" s="825"/>
      <c r="F74" s="827"/>
      <c r="G74" s="825"/>
      <c r="H74" s="825"/>
      <c r="I74" s="825"/>
      <c r="J74" s="825"/>
      <c r="K74" s="825"/>
      <c r="L74" s="850"/>
      <c r="M74" s="825"/>
      <c r="N74" s="825"/>
      <c r="O74" s="825"/>
      <c r="P74" s="825"/>
      <c r="Q74" s="825"/>
      <c r="R74" s="825"/>
      <c r="S74" s="825"/>
      <c r="T74" s="825"/>
      <c r="U74" s="825"/>
      <c r="V74" s="825"/>
      <c r="W74" s="825"/>
      <c r="X74" s="825"/>
      <c r="Y74" s="825"/>
      <c r="Z74" s="825"/>
    </row>
    <row r="75" customHeight="1" spans="1:26">
      <c r="A75" s="825"/>
      <c r="B75" s="826"/>
      <c r="C75" s="825"/>
      <c r="D75" s="827"/>
      <c r="E75" s="825"/>
      <c r="F75" s="827"/>
      <c r="G75" s="825"/>
      <c r="H75" s="825"/>
      <c r="I75" s="825"/>
      <c r="J75" s="825"/>
      <c r="K75" s="825"/>
      <c r="L75" s="850"/>
      <c r="M75" s="825"/>
      <c r="N75" s="825"/>
      <c r="O75" s="825"/>
      <c r="P75" s="825"/>
      <c r="Q75" s="825"/>
      <c r="R75" s="825"/>
      <c r="S75" s="825"/>
      <c r="T75" s="825"/>
      <c r="U75" s="825"/>
      <c r="V75" s="825"/>
      <c r="W75" s="825"/>
      <c r="X75" s="825"/>
      <c r="Y75" s="825"/>
      <c r="Z75" s="825"/>
    </row>
    <row r="76" customHeight="1" spans="1:26">
      <c r="A76" s="825"/>
      <c r="B76" s="826"/>
      <c r="C76" s="825"/>
      <c r="D76" s="827"/>
      <c r="E76" s="825"/>
      <c r="F76" s="827"/>
      <c r="G76" s="825"/>
      <c r="H76" s="825"/>
      <c r="I76" s="825"/>
      <c r="J76" s="825"/>
      <c r="K76" s="825"/>
      <c r="L76" s="850"/>
      <c r="M76" s="825"/>
      <c r="N76" s="825"/>
      <c r="O76" s="825"/>
      <c r="P76" s="825"/>
      <c r="Q76" s="825"/>
      <c r="R76" s="825"/>
      <c r="S76" s="825"/>
      <c r="T76" s="825"/>
      <c r="U76" s="825"/>
      <c r="V76" s="825"/>
      <c r="W76" s="825"/>
      <c r="X76" s="825"/>
      <c r="Y76" s="825"/>
      <c r="Z76" s="825"/>
    </row>
    <row r="77" customHeight="1" spans="1:26">
      <c r="A77" s="825"/>
      <c r="B77" s="826"/>
      <c r="C77" s="825"/>
      <c r="D77" s="827"/>
      <c r="E77" s="825"/>
      <c r="F77" s="827"/>
      <c r="G77" s="825"/>
      <c r="H77" s="825"/>
      <c r="I77" s="825"/>
      <c r="J77" s="825"/>
      <c r="K77" s="825"/>
      <c r="L77" s="850"/>
      <c r="M77" s="825"/>
      <c r="N77" s="825"/>
      <c r="O77" s="825"/>
      <c r="P77" s="825"/>
      <c r="Q77" s="825"/>
      <c r="R77" s="825"/>
      <c r="S77" s="825"/>
      <c r="T77" s="825"/>
      <c r="U77" s="825"/>
      <c r="V77" s="825"/>
      <c r="W77" s="825"/>
      <c r="X77" s="825"/>
      <c r="Y77" s="825"/>
      <c r="Z77" s="825"/>
    </row>
    <row r="78" customHeight="1" spans="1:26">
      <c r="A78" s="825"/>
      <c r="B78" s="826"/>
      <c r="C78" s="825"/>
      <c r="D78" s="827"/>
      <c r="E78" s="825"/>
      <c r="F78" s="827"/>
      <c r="G78" s="825"/>
      <c r="H78" s="825"/>
      <c r="I78" s="825"/>
      <c r="J78" s="825"/>
      <c r="K78" s="825"/>
      <c r="L78" s="850"/>
      <c r="M78" s="825"/>
      <c r="N78" s="825"/>
      <c r="O78" s="825"/>
      <c r="P78" s="825"/>
      <c r="Q78" s="825"/>
      <c r="R78" s="825"/>
      <c r="S78" s="825"/>
      <c r="T78" s="825"/>
      <c r="U78" s="825"/>
      <c r="V78" s="825"/>
      <c r="W78" s="825"/>
      <c r="X78" s="825"/>
      <c r="Y78" s="825"/>
      <c r="Z78" s="825"/>
    </row>
    <row r="79" customHeight="1" spans="1:26">
      <c r="A79" s="825"/>
      <c r="B79" s="826"/>
      <c r="C79" s="825"/>
      <c r="D79" s="827"/>
      <c r="E79" s="825"/>
      <c r="F79" s="827"/>
      <c r="G79" s="825"/>
      <c r="H79" s="825"/>
      <c r="I79" s="825"/>
      <c r="J79" s="825"/>
      <c r="K79" s="825"/>
      <c r="L79" s="850"/>
      <c r="M79" s="825"/>
      <c r="N79" s="825"/>
      <c r="O79" s="825"/>
      <c r="P79" s="825"/>
      <c r="Q79" s="825"/>
      <c r="R79" s="825"/>
      <c r="S79" s="825"/>
      <c r="T79" s="825"/>
      <c r="U79" s="825"/>
      <c r="V79" s="825"/>
      <c r="W79" s="825"/>
      <c r="X79" s="825"/>
      <c r="Y79" s="825"/>
      <c r="Z79" s="825"/>
    </row>
    <row r="80" customHeight="1" spans="1:26">
      <c r="A80" s="825"/>
      <c r="B80" s="826"/>
      <c r="C80" s="825"/>
      <c r="D80" s="827"/>
      <c r="E80" s="825"/>
      <c r="F80" s="827"/>
      <c r="G80" s="825"/>
      <c r="H80" s="825"/>
      <c r="I80" s="825"/>
      <c r="J80" s="825"/>
      <c r="K80" s="825"/>
      <c r="L80" s="850"/>
      <c r="M80" s="825"/>
      <c r="N80" s="825"/>
      <c r="O80" s="825"/>
      <c r="P80" s="825"/>
      <c r="Q80" s="825"/>
      <c r="R80" s="825"/>
      <c r="S80" s="825"/>
      <c r="T80" s="825"/>
      <c r="U80" s="825"/>
      <c r="V80" s="825"/>
      <c r="W80" s="825"/>
      <c r="X80" s="825"/>
      <c r="Y80" s="825"/>
      <c r="Z80" s="825"/>
    </row>
    <row r="81" customHeight="1" spans="1:26">
      <c r="A81" s="825"/>
      <c r="B81" s="826"/>
      <c r="C81" s="825"/>
      <c r="D81" s="827"/>
      <c r="E81" s="825"/>
      <c r="F81" s="827"/>
      <c r="G81" s="825"/>
      <c r="H81" s="825"/>
      <c r="I81" s="825"/>
      <c r="J81" s="825"/>
      <c r="K81" s="825"/>
      <c r="L81" s="850"/>
      <c r="M81" s="825"/>
      <c r="N81" s="825"/>
      <c r="O81" s="825"/>
      <c r="P81" s="825"/>
      <c r="Q81" s="825"/>
      <c r="R81" s="825"/>
      <c r="S81" s="825"/>
      <c r="T81" s="825"/>
      <c r="U81" s="825"/>
      <c r="V81" s="825"/>
      <c r="W81" s="825"/>
      <c r="X81" s="825"/>
      <c r="Y81" s="825"/>
      <c r="Z81" s="825"/>
    </row>
    <row r="82" customHeight="1" spans="1:26">
      <c r="A82" s="825"/>
      <c r="B82" s="826"/>
      <c r="C82" s="825"/>
      <c r="D82" s="827"/>
      <c r="E82" s="825"/>
      <c r="F82" s="827"/>
      <c r="G82" s="825"/>
      <c r="H82" s="825"/>
      <c r="I82" s="825"/>
      <c r="J82" s="825"/>
      <c r="K82" s="825"/>
      <c r="L82" s="850"/>
      <c r="M82" s="825"/>
      <c r="N82" s="825"/>
      <c r="O82" s="825"/>
      <c r="P82" s="825"/>
      <c r="Q82" s="825"/>
      <c r="R82" s="825"/>
      <c r="S82" s="825"/>
      <c r="T82" s="825"/>
      <c r="U82" s="825"/>
      <c r="V82" s="825"/>
      <c r="W82" s="825"/>
      <c r="X82" s="825"/>
      <c r="Y82" s="825"/>
      <c r="Z82" s="825"/>
    </row>
    <row r="83" customHeight="1" spans="1:26">
      <c r="A83" s="825"/>
      <c r="B83" s="826"/>
      <c r="C83" s="825"/>
      <c r="D83" s="827"/>
      <c r="E83" s="825"/>
      <c r="F83" s="827"/>
      <c r="G83" s="825"/>
      <c r="H83" s="825"/>
      <c r="I83" s="825"/>
      <c r="J83" s="825"/>
      <c r="K83" s="825"/>
      <c r="L83" s="850"/>
      <c r="M83" s="825"/>
      <c r="N83" s="825"/>
      <c r="O83" s="825"/>
      <c r="P83" s="825"/>
      <c r="Q83" s="825"/>
      <c r="R83" s="825"/>
      <c r="S83" s="825"/>
      <c r="T83" s="825"/>
      <c r="U83" s="825"/>
      <c r="V83" s="825"/>
      <c r="W83" s="825"/>
      <c r="X83" s="825"/>
      <c r="Y83" s="825"/>
      <c r="Z83" s="825"/>
    </row>
    <row r="84" customHeight="1" spans="1:26">
      <c r="A84" s="825"/>
      <c r="B84" s="826"/>
      <c r="C84" s="825"/>
      <c r="D84" s="827"/>
      <c r="E84" s="825"/>
      <c r="F84" s="827"/>
      <c r="G84" s="825"/>
      <c r="H84" s="825"/>
      <c r="I84" s="825"/>
      <c r="J84" s="825"/>
      <c r="K84" s="825"/>
      <c r="L84" s="850"/>
      <c r="M84" s="825"/>
      <c r="N84" s="825"/>
      <c r="O84" s="825"/>
      <c r="P84" s="825"/>
      <c r="Q84" s="825"/>
      <c r="R84" s="825"/>
      <c r="S84" s="825"/>
      <c r="T84" s="825"/>
      <c r="U84" s="825"/>
      <c r="V84" s="825"/>
      <c r="W84" s="825"/>
      <c r="X84" s="825"/>
      <c r="Y84" s="825"/>
      <c r="Z84" s="825"/>
    </row>
    <row r="85" customHeight="1" spans="1:26">
      <c r="A85" s="825"/>
      <c r="B85" s="826"/>
      <c r="C85" s="825"/>
      <c r="D85" s="827"/>
      <c r="E85" s="825"/>
      <c r="F85" s="827"/>
      <c r="G85" s="825"/>
      <c r="H85" s="825"/>
      <c r="I85" s="825"/>
      <c r="J85" s="825"/>
      <c r="K85" s="825"/>
      <c r="L85" s="850"/>
      <c r="M85" s="825"/>
      <c r="N85" s="825"/>
      <c r="O85" s="825"/>
      <c r="P85" s="825"/>
      <c r="Q85" s="825"/>
      <c r="R85" s="825"/>
      <c r="S85" s="825"/>
      <c r="T85" s="825"/>
      <c r="U85" s="825"/>
      <c r="V85" s="825"/>
      <c r="W85" s="825"/>
      <c r="X85" s="825"/>
      <c r="Y85" s="825"/>
      <c r="Z85" s="825"/>
    </row>
    <row r="86" customHeight="1" spans="1:26">
      <c r="A86" s="825"/>
      <c r="B86" s="826"/>
      <c r="C86" s="825"/>
      <c r="D86" s="827"/>
      <c r="E86" s="825"/>
      <c r="F86" s="827"/>
      <c r="G86" s="825"/>
      <c r="H86" s="825"/>
      <c r="I86" s="825"/>
      <c r="J86" s="825"/>
      <c r="K86" s="825"/>
      <c r="L86" s="850"/>
      <c r="M86" s="825"/>
      <c r="N86" s="825"/>
      <c r="O86" s="825"/>
      <c r="P86" s="825"/>
      <c r="Q86" s="825"/>
      <c r="R86" s="825"/>
      <c r="S86" s="825"/>
      <c r="T86" s="825"/>
      <c r="U86" s="825"/>
      <c r="V86" s="825"/>
      <c r="W86" s="825"/>
      <c r="X86" s="825"/>
      <c r="Y86" s="825"/>
      <c r="Z86" s="825"/>
    </row>
    <row r="87" customHeight="1" spans="1:26">
      <c r="A87" s="825"/>
      <c r="B87" s="826"/>
      <c r="C87" s="825"/>
      <c r="D87" s="827"/>
      <c r="E87" s="825"/>
      <c r="F87" s="827"/>
      <c r="G87" s="825"/>
      <c r="H87" s="825"/>
      <c r="I87" s="825"/>
      <c r="J87" s="825"/>
      <c r="K87" s="825"/>
      <c r="L87" s="850"/>
      <c r="M87" s="825"/>
      <c r="N87" s="825"/>
      <c r="O87" s="825"/>
      <c r="P87" s="825"/>
      <c r="Q87" s="825"/>
      <c r="R87" s="825"/>
      <c r="S87" s="825"/>
      <c r="T87" s="825"/>
      <c r="U87" s="825"/>
      <c r="V87" s="825"/>
      <c r="W87" s="825"/>
      <c r="X87" s="825"/>
      <c r="Y87" s="825"/>
      <c r="Z87" s="825"/>
    </row>
    <row r="88" customHeight="1" spans="1:26">
      <c r="A88" s="825"/>
      <c r="B88" s="826"/>
      <c r="C88" s="825"/>
      <c r="D88" s="827"/>
      <c r="E88" s="825"/>
      <c r="F88" s="827"/>
      <c r="G88" s="825"/>
      <c r="H88" s="825"/>
      <c r="I88" s="825"/>
      <c r="J88" s="825"/>
      <c r="K88" s="825"/>
      <c r="L88" s="850"/>
      <c r="M88" s="825"/>
      <c r="N88" s="825"/>
      <c r="O88" s="825"/>
      <c r="P88" s="825"/>
      <c r="Q88" s="825"/>
      <c r="R88" s="825"/>
      <c r="S88" s="825"/>
      <c r="T88" s="825"/>
      <c r="U88" s="825"/>
      <c r="V88" s="825"/>
      <c r="W88" s="825"/>
      <c r="X88" s="825"/>
      <c r="Y88" s="825"/>
      <c r="Z88" s="825"/>
    </row>
    <row r="89" customHeight="1" spans="1:26">
      <c r="A89" s="825"/>
      <c r="B89" s="826"/>
      <c r="C89" s="825"/>
      <c r="D89" s="827"/>
      <c r="E89" s="825"/>
      <c r="F89" s="827"/>
      <c r="G89" s="825"/>
      <c r="H89" s="825"/>
      <c r="I89" s="825"/>
      <c r="J89" s="825"/>
      <c r="K89" s="825"/>
      <c r="L89" s="850"/>
      <c r="M89" s="825"/>
      <c r="N89" s="825"/>
      <c r="O89" s="825"/>
      <c r="P89" s="825"/>
      <c r="Q89" s="825"/>
      <c r="R89" s="825"/>
      <c r="S89" s="825"/>
      <c r="T89" s="825"/>
      <c r="U89" s="825"/>
      <c r="V89" s="825"/>
      <c r="W89" s="825"/>
      <c r="X89" s="825"/>
      <c r="Y89" s="825"/>
      <c r="Z89" s="825"/>
    </row>
    <row r="90" customHeight="1" spans="1:26">
      <c r="A90" s="825"/>
      <c r="B90" s="826"/>
      <c r="C90" s="825"/>
      <c r="D90" s="827"/>
      <c r="E90" s="825"/>
      <c r="F90" s="827"/>
      <c r="G90" s="825"/>
      <c r="H90" s="825"/>
      <c r="I90" s="825"/>
      <c r="J90" s="825"/>
      <c r="K90" s="825"/>
      <c r="L90" s="850"/>
      <c r="M90" s="825"/>
      <c r="N90" s="825"/>
      <c r="O90" s="825"/>
      <c r="P90" s="825"/>
      <c r="Q90" s="825"/>
      <c r="R90" s="825"/>
      <c r="S90" s="825"/>
      <c r="T90" s="825"/>
      <c r="U90" s="825"/>
      <c r="V90" s="825"/>
      <c r="W90" s="825"/>
      <c r="X90" s="825"/>
      <c r="Y90" s="825"/>
      <c r="Z90" s="825"/>
    </row>
    <row r="91" customHeight="1" spans="1:26">
      <c r="A91" s="825"/>
      <c r="B91" s="826"/>
      <c r="C91" s="825"/>
      <c r="D91" s="827"/>
      <c r="E91" s="825"/>
      <c r="F91" s="827"/>
      <c r="G91" s="825"/>
      <c r="H91" s="825"/>
      <c r="I91" s="825"/>
      <c r="J91" s="825"/>
      <c r="K91" s="825"/>
      <c r="L91" s="850"/>
      <c r="M91" s="825"/>
      <c r="N91" s="825"/>
      <c r="O91" s="825"/>
      <c r="P91" s="825"/>
      <c r="Q91" s="825"/>
      <c r="R91" s="825"/>
      <c r="S91" s="825"/>
      <c r="T91" s="825"/>
      <c r="U91" s="825"/>
      <c r="V91" s="825"/>
      <c r="W91" s="825"/>
      <c r="X91" s="825"/>
      <c r="Y91" s="825"/>
      <c r="Z91" s="825"/>
    </row>
    <row r="92" customHeight="1" spans="1:26">
      <c r="A92" s="825"/>
      <c r="B92" s="826"/>
      <c r="C92" s="825"/>
      <c r="D92" s="827"/>
      <c r="E92" s="825"/>
      <c r="F92" s="827"/>
      <c r="G92" s="825"/>
      <c r="H92" s="825"/>
      <c r="I92" s="825"/>
      <c r="J92" s="825"/>
      <c r="K92" s="825"/>
      <c r="L92" s="850"/>
      <c r="M92" s="825"/>
      <c r="N92" s="825"/>
      <c r="O92" s="825"/>
      <c r="P92" s="825"/>
      <c r="Q92" s="825"/>
      <c r="R92" s="825"/>
      <c r="S92" s="825"/>
      <c r="T92" s="825"/>
      <c r="U92" s="825"/>
      <c r="V92" s="825"/>
      <c r="W92" s="825"/>
      <c r="X92" s="825"/>
      <c r="Y92" s="825"/>
      <c r="Z92" s="825"/>
    </row>
    <row r="93" customHeight="1" spans="1:26">
      <c r="A93" s="825"/>
      <c r="B93" s="826"/>
      <c r="C93" s="825"/>
      <c r="D93" s="827"/>
      <c r="E93" s="825"/>
      <c r="F93" s="827"/>
      <c r="G93" s="825"/>
      <c r="H93" s="825"/>
      <c r="I93" s="825"/>
      <c r="J93" s="825"/>
      <c r="K93" s="825"/>
      <c r="L93" s="850"/>
      <c r="M93" s="825"/>
      <c r="N93" s="825"/>
      <c r="O93" s="825"/>
      <c r="P93" s="825"/>
      <c r="Q93" s="825"/>
      <c r="R93" s="825"/>
      <c r="S93" s="825"/>
      <c r="T93" s="825"/>
      <c r="U93" s="825"/>
      <c r="V93" s="825"/>
      <c r="W93" s="825"/>
      <c r="X93" s="825"/>
      <c r="Y93" s="825"/>
      <c r="Z93" s="825"/>
    </row>
    <row r="94" customHeight="1" spans="1:26">
      <c r="A94" s="825"/>
      <c r="B94" s="826"/>
      <c r="C94" s="825"/>
      <c r="D94" s="827"/>
      <c r="E94" s="825"/>
      <c r="F94" s="827"/>
      <c r="G94" s="825"/>
      <c r="H94" s="825"/>
      <c r="I94" s="825"/>
      <c r="J94" s="825"/>
      <c r="K94" s="825"/>
      <c r="L94" s="850"/>
      <c r="M94" s="825"/>
      <c r="N94" s="825"/>
      <c r="O94" s="825"/>
      <c r="P94" s="825"/>
      <c r="Q94" s="825"/>
      <c r="R94" s="825"/>
      <c r="S94" s="825"/>
      <c r="T94" s="825"/>
      <c r="U94" s="825"/>
      <c r="V94" s="825"/>
      <c r="W94" s="825"/>
      <c r="X94" s="825"/>
      <c r="Y94" s="825"/>
      <c r="Z94" s="825"/>
    </row>
    <row r="95" customHeight="1" spans="1:26">
      <c r="A95" s="825"/>
      <c r="B95" s="826"/>
      <c r="C95" s="825"/>
      <c r="D95" s="827"/>
      <c r="E95" s="825"/>
      <c r="F95" s="827"/>
      <c r="G95" s="825"/>
      <c r="H95" s="825"/>
      <c r="I95" s="825"/>
      <c r="J95" s="825"/>
      <c r="K95" s="825"/>
      <c r="L95" s="850"/>
      <c r="M95" s="825"/>
      <c r="N95" s="825"/>
      <c r="O95" s="825"/>
      <c r="P95" s="825"/>
      <c r="Q95" s="825"/>
      <c r="R95" s="825"/>
      <c r="S95" s="825"/>
      <c r="T95" s="825"/>
      <c r="U95" s="825"/>
      <c r="V95" s="825"/>
      <c r="W95" s="825"/>
      <c r="X95" s="825"/>
      <c r="Y95" s="825"/>
      <c r="Z95" s="825"/>
    </row>
    <row r="96" customHeight="1" spans="1:26">
      <c r="A96" s="825"/>
      <c r="B96" s="826"/>
      <c r="C96" s="825"/>
      <c r="D96" s="827"/>
      <c r="E96" s="825"/>
      <c r="F96" s="827"/>
      <c r="G96" s="825"/>
      <c r="H96" s="825"/>
      <c r="I96" s="825"/>
      <c r="J96" s="825"/>
      <c r="K96" s="825"/>
      <c r="L96" s="850"/>
      <c r="M96" s="825"/>
      <c r="N96" s="825"/>
      <c r="O96" s="825"/>
      <c r="P96" s="825"/>
      <c r="Q96" s="825"/>
      <c r="R96" s="825"/>
      <c r="S96" s="825"/>
      <c r="T96" s="825"/>
      <c r="U96" s="825"/>
      <c r="V96" s="825"/>
      <c r="W96" s="825"/>
      <c r="X96" s="825"/>
      <c r="Y96" s="825"/>
      <c r="Z96" s="825"/>
    </row>
    <row r="97" customHeight="1" spans="1:26">
      <c r="A97" s="825"/>
      <c r="B97" s="826"/>
      <c r="C97" s="825"/>
      <c r="D97" s="827"/>
      <c r="E97" s="825"/>
      <c r="F97" s="827"/>
      <c r="G97" s="825"/>
      <c r="H97" s="825"/>
      <c r="I97" s="825"/>
      <c r="J97" s="825"/>
      <c r="K97" s="825"/>
      <c r="L97" s="850"/>
      <c r="M97" s="825"/>
      <c r="N97" s="825"/>
      <c r="O97" s="825"/>
      <c r="P97" s="825"/>
      <c r="Q97" s="825"/>
      <c r="R97" s="825"/>
      <c r="S97" s="825"/>
      <c r="T97" s="825"/>
      <c r="U97" s="825"/>
      <c r="V97" s="825"/>
      <c r="W97" s="825"/>
      <c r="X97" s="825"/>
      <c r="Y97" s="825"/>
      <c r="Z97" s="825"/>
    </row>
    <row r="98" customHeight="1" spans="1:26">
      <c r="A98" s="825"/>
      <c r="B98" s="826"/>
      <c r="C98" s="825"/>
      <c r="D98" s="827"/>
      <c r="E98" s="825"/>
      <c r="F98" s="827"/>
      <c r="G98" s="825"/>
      <c r="H98" s="825"/>
      <c r="I98" s="825"/>
      <c r="J98" s="825"/>
      <c r="K98" s="825"/>
      <c r="L98" s="850"/>
      <c r="M98" s="825"/>
      <c r="N98" s="825"/>
      <c r="O98" s="825"/>
      <c r="P98" s="825"/>
      <c r="Q98" s="825"/>
      <c r="R98" s="825"/>
      <c r="S98" s="825"/>
      <c r="T98" s="825"/>
      <c r="U98" s="825"/>
      <c r="V98" s="825"/>
      <c r="W98" s="825"/>
      <c r="X98" s="825"/>
      <c r="Y98" s="825"/>
      <c r="Z98" s="825"/>
    </row>
    <row r="99" customHeight="1" spans="1:26">
      <c r="A99" s="825"/>
      <c r="B99" s="826"/>
      <c r="C99" s="825"/>
      <c r="D99" s="827"/>
      <c r="E99" s="825"/>
      <c r="F99" s="827"/>
      <c r="G99" s="825"/>
      <c r="H99" s="825"/>
      <c r="I99" s="825"/>
      <c r="J99" s="825"/>
      <c r="K99" s="825"/>
      <c r="L99" s="850"/>
      <c r="M99" s="825"/>
      <c r="N99" s="825"/>
      <c r="O99" s="825"/>
      <c r="P99" s="825"/>
      <c r="Q99" s="825"/>
      <c r="R99" s="825"/>
      <c r="S99" s="825"/>
      <c r="T99" s="825"/>
      <c r="U99" s="825"/>
      <c r="V99" s="825"/>
      <c r="W99" s="825"/>
      <c r="X99" s="825"/>
      <c r="Y99" s="825"/>
      <c r="Z99" s="825"/>
    </row>
    <row r="100" customHeight="1" spans="1:26">
      <c r="A100" s="825"/>
      <c r="B100" s="826"/>
      <c r="C100" s="825"/>
      <c r="D100" s="827"/>
      <c r="E100" s="825"/>
      <c r="F100" s="827"/>
      <c r="G100" s="825"/>
      <c r="H100" s="825"/>
      <c r="I100" s="825"/>
      <c r="J100" s="825"/>
      <c r="K100" s="825"/>
      <c r="L100" s="850"/>
      <c r="M100" s="825"/>
      <c r="N100" s="825"/>
      <c r="O100" s="825"/>
      <c r="P100" s="825"/>
      <c r="Q100" s="825"/>
      <c r="R100" s="825"/>
      <c r="S100" s="825"/>
      <c r="T100" s="825"/>
      <c r="U100" s="825"/>
      <c r="V100" s="825"/>
      <c r="W100" s="825"/>
      <c r="X100" s="825"/>
      <c r="Y100" s="825"/>
      <c r="Z100" s="825"/>
    </row>
    <row r="101" customHeight="1" spans="1:26">
      <c r="A101" s="825"/>
      <c r="B101" s="826"/>
      <c r="C101" s="825"/>
      <c r="D101" s="827"/>
      <c r="E101" s="825"/>
      <c r="F101" s="827"/>
      <c r="G101" s="825"/>
      <c r="H101" s="825"/>
      <c r="I101" s="825"/>
      <c r="J101" s="825"/>
      <c r="K101" s="825"/>
      <c r="L101" s="850"/>
      <c r="M101" s="825"/>
      <c r="N101" s="825"/>
      <c r="O101" s="825"/>
      <c r="P101" s="825"/>
      <c r="Q101" s="825"/>
      <c r="R101" s="825"/>
      <c r="S101" s="825"/>
      <c r="T101" s="825"/>
      <c r="U101" s="825"/>
      <c r="V101" s="825"/>
      <c r="W101" s="825"/>
      <c r="X101" s="825"/>
      <c r="Y101" s="825"/>
      <c r="Z101" s="825"/>
    </row>
    <row r="102" customHeight="1" spans="1:26">
      <c r="A102" s="825"/>
      <c r="B102" s="826"/>
      <c r="C102" s="825"/>
      <c r="D102" s="827"/>
      <c r="E102" s="825"/>
      <c r="F102" s="827"/>
      <c r="G102" s="825"/>
      <c r="H102" s="825"/>
      <c r="I102" s="825"/>
      <c r="J102" s="825"/>
      <c r="K102" s="825"/>
      <c r="L102" s="850"/>
      <c r="M102" s="825"/>
      <c r="N102" s="825"/>
      <c r="O102" s="825"/>
      <c r="P102" s="825"/>
      <c r="Q102" s="825"/>
      <c r="R102" s="825"/>
      <c r="S102" s="825"/>
      <c r="T102" s="825"/>
      <c r="U102" s="825"/>
      <c r="V102" s="825"/>
      <c r="W102" s="825"/>
      <c r="X102" s="825"/>
      <c r="Y102" s="825"/>
      <c r="Z102" s="825"/>
    </row>
    <row r="103" customHeight="1" spans="1:26">
      <c r="A103" s="825"/>
      <c r="B103" s="826"/>
      <c r="C103" s="825"/>
      <c r="D103" s="827"/>
      <c r="E103" s="825"/>
      <c r="F103" s="827"/>
      <c r="G103" s="825"/>
      <c r="H103" s="825"/>
      <c r="I103" s="825"/>
      <c r="J103" s="825"/>
      <c r="K103" s="825"/>
      <c r="L103" s="850"/>
      <c r="M103" s="825"/>
      <c r="N103" s="825"/>
      <c r="O103" s="825"/>
      <c r="P103" s="825"/>
      <c r="Q103" s="825"/>
      <c r="R103" s="825"/>
      <c r="S103" s="825"/>
      <c r="T103" s="825"/>
      <c r="U103" s="825"/>
      <c r="V103" s="825"/>
      <c r="W103" s="825"/>
      <c r="X103" s="825"/>
      <c r="Y103" s="825"/>
      <c r="Z103" s="825"/>
    </row>
    <row r="104" customHeight="1" spans="1:26">
      <c r="A104" s="825"/>
      <c r="B104" s="826"/>
      <c r="C104" s="825"/>
      <c r="D104" s="827"/>
      <c r="E104" s="825"/>
      <c r="F104" s="827"/>
      <c r="G104" s="825"/>
      <c r="H104" s="825"/>
      <c r="I104" s="825"/>
      <c r="J104" s="825"/>
      <c r="K104" s="825"/>
      <c r="L104" s="850"/>
      <c r="M104" s="825"/>
      <c r="N104" s="825"/>
      <c r="O104" s="825"/>
      <c r="P104" s="825"/>
      <c r="Q104" s="825"/>
      <c r="R104" s="825"/>
      <c r="S104" s="825"/>
      <c r="T104" s="825"/>
      <c r="U104" s="825"/>
      <c r="V104" s="825"/>
      <c r="W104" s="825"/>
      <c r="X104" s="825"/>
      <c r="Y104" s="825"/>
      <c r="Z104" s="825"/>
    </row>
    <row r="105" customHeight="1" spans="1:26">
      <c r="A105" s="825"/>
      <c r="B105" s="826"/>
      <c r="C105" s="825"/>
      <c r="D105" s="827"/>
      <c r="E105" s="825"/>
      <c r="F105" s="827"/>
      <c r="G105" s="825"/>
      <c r="H105" s="825"/>
      <c r="I105" s="825"/>
      <c r="J105" s="825"/>
      <c r="K105" s="825"/>
      <c r="L105" s="850"/>
      <c r="M105" s="825"/>
      <c r="N105" s="825"/>
      <c r="O105" s="825"/>
      <c r="P105" s="825"/>
      <c r="Q105" s="825"/>
      <c r="R105" s="825"/>
      <c r="S105" s="825"/>
      <c r="T105" s="825"/>
      <c r="U105" s="825"/>
      <c r="V105" s="825"/>
      <c r="W105" s="825"/>
      <c r="X105" s="825"/>
      <c r="Y105" s="825"/>
      <c r="Z105" s="825"/>
    </row>
    <row r="106" customHeight="1" spans="1:26">
      <c r="A106" s="825"/>
      <c r="B106" s="826"/>
      <c r="C106" s="825"/>
      <c r="D106" s="827"/>
      <c r="E106" s="825"/>
      <c r="F106" s="827"/>
      <c r="G106" s="825"/>
      <c r="H106" s="825"/>
      <c r="I106" s="825"/>
      <c r="J106" s="825"/>
      <c r="K106" s="825"/>
      <c r="L106" s="850"/>
      <c r="M106" s="825"/>
      <c r="N106" s="825"/>
      <c r="O106" s="825"/>
      <c r="P106" s="825"/>
      <c r="Q106" s="825"/>
      <c r="R106" s="825"/>
      <c r="S106" s="825"/>
      <c r="T106" s="825"/>
      <c r="U106" s="825"/>
      <c r="V106" s="825"/>
      <c r="W106" s="825"/>
      <c r="X106" s="825"/>
      <c r="Y106" s="825"/>
      <c r="Z106" s="825"/>
    </row>
    <row r="107" customHeight="1" spans="1:26">
      <c r="A107" s="825"/>
      <c r="B107" s="826"/>
      <c r="C107" s="825"/>
      <c r="D107" s="827"/>
      <c r="E107" s="825"/>
      <c r="F107" s="827"/>
      <c r="G107" s="825"/>
      <c r="H107" s="825"/>
      <c r="I107" s="825"/>
      <c r="J107" s="825"/>
      <c r="K107" s="825"/>
      <c r="L107" s="850"/>
      <c r="M107" s="825"/>
      <c r="N107" s="825"/>
      <c r="O107" s="825"/>
      <c r="P107" s="825"/>
      <c r="Q107" s="825"/>
      <c r="R107" s="825"/>
      <c r="S107" s="825"/>
      <c r="T107" s="825"/>
      <c r="U107" s="825"/>
      <c r="V107" s="825"/>
      <c r="W107" s="825"/>
      <c r="X107" s="825"/>
      <c r="Y107" s="825"/>
      <c r="Z107" s="825"/>
    </row>
    <row r="108" customHeight="1" spans="1:26">
      <c r="A108" s="825"/>
      <c r="B108" s="826"/>
      <c r="C108" s="825"/>
      <c r="D108" s="827"/>
      <c r="E108" s="825"/>
      <c r="F108" s="827"/>
      <c r="G108" s="825"/>
      <c r="H108" s="825"/>
      <c r="I108" s="825"/>
      <c r="J108" s="825"/>
      <c r="K108" s="825"/>
      <c r="L108" s="850"/>
      <c r="M108" s="825"/>
      <c r="N108" s="825"/>
      <c r="O108" s="825"/>
      <c r="P108" s="825"/>
      <c r="Q108" s="825"/>
      <c r="R108" s="825"/>
      <c r="S108" s="825"/>
      <c r="T108" s="825"/>
      <c r="U108" s="825"/>
      <c r="V108" s="825"/>
      <c r="W108" s="825"/>
      <c r="X108" s="825"/>
      <c r="Y108" s="825"/>
      <c r="Z108" s="825"/>
    </row>
    <row r="109" customHeight="1" spans="1:26">
      <c r="A109" s="825"/>
      <c r="B109" s="826"/>
      <c r="C109" s="825"/>
      <c r="D109" s="827"/>
      <c r="E109" s="825"/>
      <c r="F109" s="827"/>
      <c r="G109" s="825"/>
      <c r="H109" s="825"/>
      <c r="I109" s="825"/>
      <c r="J109" s="825"/>
      <c r="K109" s="825"/>
      <c r="L109" s="850"/>
      <c r="M109" s="825"/>
      <c r="N109" s="825"/>
      <c r="O109" s="825"/>
      <c r="P109" s="825"/>
      <c r="Q109" s="825"/>
      <c r="R109" s="825"/>
      <c r="S109" s="825"/>
      <c r="T109" s="825"/>
      <c r="U109" s="825"/>
      <c r="V109" s="825"/>
      <c r="W109" s="825"/>
      <c r="X109" s="825"/>
      <c r="Y109" s="825"/>
      <c r="Z109" s="825"/>
    </row>
    <row r="110" customHeight="1" spans="1:26">
      <c r="A110" s="825"/>
      <c r="B110" s="826"/>
      <c r="C110" s="825"/>
      <c r="D110" s="827"/>
      <c r="E110" s="825"/>
      <c r="F110" s="827"/>
      <c r="G110" s="825"/>
      <c r="H110" s="825"/>
      <c r="I110" s="825"/>
      <c r="J110" s="825"/>
      <c r="K110" s="825"/>
      <c r="L110" s="850"/>
      <c r="M110" s="825"/>
      <c r="N110" s="825"/>
      <c r="O110" s="825"/>
      <c r="P110" s="825"/>
      <c r="Q110" s="825"/>
      <c r="R110" s="825"/>
      <c r="S110" s="825"/>
      <c r="T110" s="825"/>
      <c r="U110" s="825"/>
      <c r="V110" s="825"/>
      <c r="W110" s="825"/>
      <c r="X110" s="825"/>
      <c r="Y110" s="825"/>
      <c r="Z110" s="825"/>
    </row>
    <row r="111" customHeight="1" spans="1:26">
      <c r="A111" s="825"/>
      <c r="B111" s="826"/>
      <c r="C111" s="825"/>
      <c r="D111" s="827"/>
      <c r="E111" s="825"/>
      <c r="F111" s="827"/>
      <c r="G111" s="825"/>
      <c r="H111" s="825"/>
      <c r="I111" s="825"/>
      <c r="J111" s="825"/>
      <c r="K111" s="825"/>
      <c r="L111" s="850"/>
      <c r="M111" s="825"/>
      <c r="N111" s="825"/>
      <c r="O111" s="825"/>
      <c r="P111" s="825"/>
      <c r="Q111" s="825"/>
      <c r="R111" s="825"/>
      <c r="S111" s="825"/>
      <c r="T111" s="825"/>
      <c r="U111" s="825"/>
      <c r="V111" s="825"/>
      <c r="W111" s="825"/>
      <c r="X111" s="825"/>
      <c r="Y111" s="825"/>
      <c r="Z111" s="825"/>
    </row>
    <row r="112" customHeight="1" spans="1:26">
      <c r="A112" s="825"/>
      <c r="B112" s="826"/>
      <c r="C112" s="825"/>
      <c r="D112" s="827"/>
      <c r="E112" s="825"/>
      <c r="F112" s="827"/>
      <c r="G112" s="825"/>
      <c r="H112" s="825"/>
      <c r="I112" s="825"/>
      <c r="J112" s="825"/>
      <c r="K112" s="825"/>
      <c r="L112" s="850"/>
      <c r="M112" s="825"/>
      <c r="N112" s="825"/>
      <c r="O112" s="825"/>
      <c r="P112" s="825"/>
      <c r="Q112" s="825"/>
      <c r="R112" s="825"/>
      <c r="S112" s="825"/>
      <c r="T112" s="825"/>
      <c r="U112" s="825"/>
      <c r="V112" s="825"/>
      <c r="W112" s="825"/>
      <c r="X112" s="825"/>
      <c r="Y112" s="825"/>
      <c r="Z112" s="825"/>
    </row>
    <row r="113" customHeight="1" spans="1:26">
      <c r="A113" s="825"/>
      <c r="B113" s="826"/>
      <c r="C113" s="825"/>
      <c r="D113" s="827"/>
      <c r="E113" s="825"/>
      <c r="F113" s="827"/>
      <c r="G113" s="825"/>
      <c r="H113" s="825"/>
      <c r="I113" s="825"/>
      <c r="J113" s="825"/>
      <c r="K113" s="825"/>
      <c r="L113" s="850"/>
      <c r="M113" s="825"/>
      <c r="N113" s="825"/>
      <c r="O113" s="825"/>
      <c r="P113" s="825"/>
      <c r="Q113" s="825"/>
      <c r="R113" s="825"/>
      <c r="S113" s="825"/>
      <c r="T113" s="825"/>
      <c r="U113" s="825"/>
      <c r="V113" s="825"/>
      <c r="W113" s="825"/>
      <c r="X113" s="825"/>
      <c r="Y113" s="825"/>
      <c r="Z113" s="825"/>
    </row>
    <row r="114" customHeight="1" spans="1:26">
      <c r="A114" s="825"/>
      <c r="B114" s="826"/>
      <c r="C114" s="825"/>
      <c r="D114" s="827"/>
      <c r="E114" s="825"/>
      <c r="F114" s="827"/>
      <c r="G114" s="825"/>
      <c r="H114" s="825"/>
      <c r="I114" s="825"/>
      <c r="J114" s="825"/>
      <c r="K114" s="825"/>
      <c r="L114" s="850"/>
      <c r="M114" s="825"/>
      <c r="N114" s="825"/>
      <c r="O114" s="825"/>
      <c r="P114" s="825"/>
      <c r="Q114" s="825"/>
      <c r="R114" s="825"/>
      <c r="S114" s="825"/>
      <c r="T114" s="825"/>
      <c r="U114" s="825"/>
      <c r="V114" s="825"/>
      <c r="W114" s="825"/>
      <c r="X114" s="825"/>
      <c r="Y114" s="825"/>
      <c r="Z114" s="825"/>
    </row>
    <row r="115" customHeight="1" spans="1:26">
      <c r="A115" s="825"/>
      <c r="B115" s="826"/>
      <c r="C115" s="825"/>
      <c r="D115" s="827"/>
      <c r="E115" s="825"/>
      <c r="F115" s="827"/>
      <c r="G115" s="825"/>
      <c r="H115" s="825"/>
      <c r="I115" s="825"/>
      <c r="J115" s="825"/>
      <c r="K115" s="825"/>
      <c r="L115" s="850"/>
      <c r="M115" s="825"/>
      <c r="N115" s="825"/>
      <c r="O115" s="825"/>
      <c r="P115" s="825"/>
      <c r="Q115" s="825"/>
      <c r="R115" s="825"/>
      <c r="S115" s="825"/>
      <c r="T115" s="825"/>
      <c r="U115" s="825"/>
      <c r="V115" s="825"/>
      <c r="W115" s="825"/>
      <c r="X115" s="825"/>
      <c r="Y115" s="825"/>
      <c r="Z115" s="825"/>
    </row>
    <row r="116" customHeight="1" spans="1:26">
      <c r="A116" s="825"/>
      <c r="B116" s="826"/>
      <c r="C116" s="825"/>
      <c r="D116" s="827"/>
      <c r="E116" s="825"/>
      <c r="F116" s="827"/>
      <c r="G116" s="825"/>
      <c r="H116" s="825"/>
      <c r="I116" s="825"/>
      <c r="J116" s="825"/>
      <c r="K116" s="825"/>
      <c r="L116" s="850"/>
      <c r="M116" s="825"/>
      <c r="N116" s="825"/>
      <c r="O116" s="825"/>
      <c r="P116" s="825"/>
      <c r="Q116" s="825"/>
      <c r="R116" s="825"/>
      <c r="S116" s="825"/>
      <c r="T116" s="825"/>
      <c r="U116" s="825"/>
      <c r="V116" s="825"/>
      <c r="W116" s="825"/>
      <c r="X116" s="825"/>
      <c r="Y116" s="825"/>
      <c r="Z116" s="825"/>
    </row>
    <row r="117" customHeight="1" spans="1:26">
      <c r="A117" s="825"/>
      <c r="B117" s="826"/>
      <c r="C117" s="825"/>
      <c r="D117" s="827"/>
      <c r="E117" s="825"/>
      <c r="F117" s="827"/>
      <c r="G117" s="825"/>
      <c r="H117" s="825"/>
      <c r="I117" s="825"/>
      <c r="J117" s="825"/>
      <c r="K117" s="825"/>
      <c r="L117" s="850"/>
      <c r="M117" s="825"/>
      <c r="N117" s="825"/>
      <c r="O117" s="825"/>
      <c r="P117" s="825"/>
      <c r="Q117" s="825"/>
      <c r="R117" s="825"/>
      <c r="S117" s="825"/>
      <c r="T117" s="825"/>
      <c r="U117" s="825"/>
      <c r="V117" s="825"/>
      <c r="W117" s="825"/>
      <c r="X117" s="825"/>
      <c r="Y117" s="825"/>
      <c r="Z117" s="825"/>
    </row>
    <row r="118" customHeight="1" spans="1:26">
      <c r="A118" s="825"/>
      <c r="B118" s="826"/>
      <c r="C118" s="825"/>
      <c r="D118" s="827"/>
      <c r="E118" s="825"/>
      <c r="F118" s="827"/>
      <c r="G118" s="825"/>
      <c r="H118" s="825"/>
      <c r="I118" s="825"/>
      <c r="J118" s="825"/>
      <c r="K118" s="825"/>
      <c r="L118" s="850"/>
      <c r="M118" s="825"/>
      <c r="N118" s="825"/>
      <c r="O118" s="825"/>
      <c r="P118" s="825"/>
      <c r="Q118" s="825"/>
      <c r="R118" s="825"/>
      <c r="S118" s="825"/>
      <c r="T118" s="825"/>
      <c r="U118" s="825"/>
      <c r="V118" s="825"/>
      <c r="W118" s="825"/>
      <c r="X118" s="825"/>
      <c r="Y118" s="825"/>
      <c r="Z118" s="825"/>
    </row>
    <row r="119" customHeight="1" spans="1:26">
      <c r="A119" s="825"/>
      <c r="B119" s="826"/>
      <c r="C119" s="825"/>
      <c r="D119" s="827"/>
      <c r="E119" s="825"/>
      <c r="F119" s="827"/>
      <c r="G119" s="825"/>
      <c r="H119" s="825"/>
      <c r="I119" s="825"/>
      <c r="J119" s="825"/>
      <c r="K119" s="825"/>
      <c r="L119" s="850"/>
      <c r="M119" s="825"/>
      <c r="N119" s="825"/>
      <c r="O119" s="825"/>
      <c r="P119" s="825"/>
      <c r="Q119" s="825"/>
      <c r="R119" s="825"/>
      <c r="S119" s="825"/>
      <c r="T119" s="825"/>
      <c r="U119" s="825"/>
      <c r="V119" s="825"/>
      <c r="W119" s="825"/>
      <c r="X119" s="825"/>
      <c r="Y119" s="825"/>
      <c r="Z119" s="825"/>
    </row>
    <row r="120" customHeight="1" spans="1:26">
      <c r="A120" s="825"/>
      <c r="B120" s="826"/>
      <c r="C120" s="825"/>
      <c r="D120" s="827"/>
      <c r="E120" s="825"/>
      <c r="F120" s="827"/>
      <c r="G120" s="825"/>
      <c r="H120" s="825"/>
      <c r="I120" s="825"/>
      <c r="J120" s="825"/>
      <c r="K120" s="825"/>
      <c r="L120" s="850"/>
      <c r="M120" s="825"/>
      <c r="N120" s="825"/>
      <c r="O120" s="825"/>
      <c r="P120" s="825"/>
      <c r="Q120" s="825"/>
      <c r="R120" s="825"/>
      <c r="S120" s="825"/>
      <c r="T120" s="825"/>
      <c r="U120" s="825"/>
      <c r="V120" s="825"/>
      <c r="W120" s="825"/>
      <c r="X120" s="825"/>
      <c r="Y120" s="825"/>
      <c r="Z120" s="825"/>
    </row>
    <row r="121" customHeight="1" spans="1:26">
      <c r="A121" s="825"/>
      <c r="B121" s="826"/>
      <c r="C121" s="825"/>
      <c r="D121" s="827"/>
      <c r="E121" s="825"/>
      <c r="F121" s="827"/>
      <c r="G121" s="825"/>
      <c r="H121" s="825"/>
      <c r="I121" s="825"/>
      <c r="J121" s="825"/>
      <c r="K121" s="825"/>
      <c r="L121" s="850"/>
      <c r="M121" s="825"/>
      <c r="N121" s="825"/>
      <c r="O121" s="825"/>
      <c r="P121" s="825"/>
      <c r="Q121" s="825"/>
      <c r="R121" s="825"/>
      <c r="S121" s="825"/>
      <c r="T121" s="825"/>
      <c r="U121" s="825"/>
      <c r="V121" s="825"/>
      <c r="W121" s="825"/>
      <c r="X121" s="825"/>
      <c r="Y121" s="825"/>
      <c r="Z121" s="825"/>
    </row>
    <row r="122" customHeight="1" spans="1:26">
      <c r="A122" s="825"/>
      <c r="B122" s="826"/>
      <c r="C122" s="825"/>
      <c r="D122" s="827"/>
      <c r="E122" s="825"/>
      <c r="F122" s="827"/>
      <c r="G122" s="825"/>
      <c r="H122" s="825"/>
      <c r="I122" s="825"/>
      <c r="J122" s="825"/>
      <c r="K122" s="825"/>
      <c r="L122" s="850"/>
      <c r="M122" s="825"/>
      <c r="N122" s="825"/>
      <c r="O122" s="825"/>
      <c r="P122" s="825"/>
      <c r="Q122" s="825"/>
      <c r="R122" s="825"/>
      <c r="S122" s="825"/>
      <c r="T122" s="825"/>
      <c r="U122" s="825"/>
      <c r="V122" s="825"/>
      <c r="W122" s="825"/>
      <c r="X122" s="825"/>
      <c r="Y122" s="825"/>
      <c r="Z122" s="825"/>
    </row>
    <row r="123" customHeight="1" spans="1:26">
      <c r="A123" s="825"/>
      <c r="B123" s="826"/>
      <c r="C123" s="825"/>
      <c r="D123" s="827"/>
      <c r="E123" s="825"/>
      <c r="F123" s="827"/>
      <c r="G123" s="825"/>
      <c r="H123" s="825"/>
      <c r="I123" s="825"/>
      <c r="J123" s="825"/>
      <c r="K123" s="825"/>
      <c r="L123" s="850"/>
      <c r="M123" s="825"/>
      <c r="N123" s="825"/>
      <c r="O123" s="825"/>
      <c r="P123" s="825"/>
      <c r="Q123" s="825"/>
      <c r="R123" s="825"/>
      <c r="S123" s="825"/>
      <c r="T123" s="825"/>
      <c r="U123" s="825"/>
      <c r="V123" s="825"/>
      <c r="W123" s="825"/>
      <c r="X123" s="825"/>
      <c r="Y123" s="825"/>
      <c r="Z123" s="825"/>
    </row>
    <row r="124" customHeight="1" spans="1:26">
      <c r="A124" s="825"/>
      <c r="B124" s="826"/>
      <c r="C124" s="825"/>
      <c r="D124" s="827"/>
      <c r="E124" s="825"/>
      <c r="F124" s="827"/>
      <c r="G124" s="825"/>
      <c r="H124" s="825"/>
      <c r="I124" s="825"/>
      <c r="J124" s="825"/>
      <c r="K124" s="825"/>
      <c r="L124" s="850"/>
      <c r="M124" s="825"/>
      <c r="N124" s="825"/>
      <c r="O124" s="825"/>
      <c r="P124" s="825"/>
      <c r="Q124" s="825"/>
      <c r="R124" s="825"/>
      <c r="S124" s="825"/>
      <c r="T124" s="825"/>
      <c r="U124" s="825"/>
      <c r="V124" s="825"/>
      <c r="W124" s="825"/>
      <c r="X124" s="825"/>
      <c r="Y124" s="825"/>
      <c r="Z124" s="825"/>
    </row>
    <row r="125" customHeight="1" spans="1:26">
      <c r="A125" s="825"/>
      <c r="B125" s="826"/>
      <c r="C125" s="825"/>
      <c r="D125" s="827"/>
      <c r="E125" s="825"/>
      <c r="F125" s="827"/>
      <c r="G125" s="825"/>
      <c r="H125" s="825"/>
      <c r="I125" s="825"/>
      <c r="J125" s="825"/>
      <c r="K125" s="825"/>
      <c r="L125" s="850"/>
      <c r="M125" s="825"/>
      <c r="N125" s="825"/>
      <c r="O125" s="825"/>
      <c r="P125" s="825"/>
      <c r="Q125" s="825"/>
      <c r="R125" s="825"/>
      <c r="S125" s="825"/>
      <c r="T125" s="825"/>
      <c r="U125" s="825"/>
      <c r="V125" s="825"/>
      <c r="W125" s="825"/>
      <c r="X125" s="825"/>
      <c r="Y125" s="825"/>
      <c r="Z125" s="825"/>
    </row>
    <row r="126" customHeight="1" spans="1:26">
      <c r="A126" s="825"/>
      <c r="B126" s="826"/>
      <c r="C126" s="825"/>
      <c r="D126" s="827"/>
      <c r="E126" s="825"/>
      <c r="F126" s="827"/>
      <c r="G126" s="825"/>
      <c r="H126" s="825"/>
      <c r="I126" s="825"/>
      <c r="J126" s="825"/>
      <c r="K126" s="825"/>
      <c r="L126" s="850"/>
      <c r="M126" s="825"/>
      <c r="N126" s="825"/>
      <c r="O126" s="825"/>
      <c r="P126" s="825"/>
      <c r="Q126" s="825"/>
      <c r="R126" s="825"/>
      <c r="S126" s="825"/>
      <c r="T126" s="825"/>
      <c r="U126" s="825"/>
      <c r="V126" s="825"/>
      <c r="W126" s="825"/>
      <c r="X126" s="825"/>
      <c r="Y126" s="825"/>
      <c r="Z126" s="825"/>
    </row>
    <row r="127" customHeight="1" spans="1:26">
      <c r="A127" s="825"/>
      <c r="B127" s="826"/>
      <c r="C127" s="825"/>
      <c r="D127" s="827"/>
      <c r="E127" s="825"/>
      <c r="F127" s="827"/>
      <c r="G127" s="825"/>
      <c r="H127" s="825"/>
      <c r="I127" s="825"/>
      <c r="J127" s="825"/>
      <c r="K127" s="825"/>
      <c r="L127" s="850"/>
      <c r="M127" s="825"/>
      <c r="N127" s="825"/>
      <c r="O127" s="825"/>
      <c r="P127" s="825"/>
      <c r="Q127" s="825"/>
      <c r="R127" s="825"/>
      <c r="S127" s="825"/>
      <c r="T127" s="825"/>
      <c r="U127" s="825"/>
      <c r="V127" s="825"/>
      <c r="W127" s="825"/>
      <c r="X127" s="825"/>
      <c r="Y127" s="825"/>
      <c r="Z127" s="825"/>
    </row>
    <row r="128" customHeight="1" spans="1:26">
      <c r="A128" s="825"/>
      <c r="B128" s="826"/>
      <c r="C128" s="825"/>
      <c r="D128" s="827"/>
      <c r="E128" s="825"/>
      <c r="F128" s="827"/>
      <c r="G128" s="825"/>
      <c r="H128" s="825"/>
      <c r="I128" s="825"/>
      <c r="J128" s="825"/>
      <c r="K128" s="825"/>
      <c r="L128" s="850"/>
      <c r="M128" s="825"/>
      <c r="N128" s="825"/>
      <c r="O128" s="825"/>
      <c r="P128" s="825"/>
      <c r="Q128" s="825"/>
      <c r="R128" s="825"/>
      <c r="S128" s="825"/>
      <c r="T128" s="825"/>
      <c r="U128" s="825"/>
      <c r="V128" s="825"/>
      <c r="W128" s="825"/>
      <c r="X128" s="825"/>
      <c r="Y128" s="825"/>
      <c r="Z128" s="825"/>
    </row>
    <row r="129" customHeight="1" spans="1:26">
      <c r="A129" s="825"/>
      <c r="B129" s="826"/>
      <c r="C129" s="825"/>
      <c r="D129" s="827"/>
      <c r="E129" s="825"/>
      <c r="F129" s="827"/>
      <c r="G129" s="825"/>
      <c r="H129" s="825"/>
      <c r="I129" s="825"/>
      <c r="J129" s="825"/>
      <c r="K129" s="825"/>
      <c r="L129" s="850"/>
      <c r="M129" s="825"/>
      <c r="N129" s="825"/>
      <c r="O129" s="825"/>
      <c r="P129" s="825"/>
      <c r="Q129" s="825"/>
      <c r="R129" s="825"/>
      <c r="S129" s="825"/>
      <c r="T129" s="825"/>
      <c r="U129" s="825"/>
      <c r="V129" s="825"/>
      <c r="W129" s="825"/>
      <c r="X129" s="825"/>
      <c r="Y129" s="825"/>
      <c r="Z129" s="825"/>
    </row>
    <row r="130" customHeight="1" spans="1:26">
      <c r="A130" s="825"/>
      <c r="B130" s="826"/>
      <c r="C130" s="825"/>
      <c r="D130" s="827"/>
      <c r="E130" s="825"/>
      <c r="F130" s="827"/>
      <c r="G130" s="825"/>
      <c r="H130" s="825"/>
      <c r="I130" s="825"/>
      <c r="J130" s="825"/>
      <c r="K130" s="825"/>
      <c r="L130" s="850"/>
      <c r="M130" s="825"/>
      <c r="N130" s="825"/>
      <c r="O130" s="825"/>
      <c r="P130" s="825"/>
      <c r="Q130" s="825"/>
      <c r="R130" s="825"/>
      <c r="S130" s="825"/>
      <c r="T130" s="825"/>
      <c r="U130" s="825"/>
      <c r="V130" s="825"/>
      <c r="W130" s="825"/>
      <c r="X130" s="825"/>
      <c r="Y130" s="825"/>
      <c r="Z130" s="825"/>
    </row>
    <row r="131" customHeight="1" spans="1:26">
      <c r="A131" s="825"/>
      <c r="B131" s="826"/>
      <c r="C131" s="825"/>
      <c r="D131" s="827"/>
      <c r="E131" s="825"/>
      <c r="F131" s="827"/>
      <c r="G131" s="825"/>
      <c r="H131" s="825"/>
      <c r="I131" s="825"/>
      <c r="J131" s="825"/>
      <c r="K131" s="825"/>
      <c r="L131" s="850"/>
      <c r="M131" s="825"/>
      <c r="N131" s="825"/>
      <c r="O131" s="825"/>
      <c r="P131" s="825"/>
      <c r="Q131" s="825"/>
      <c r="R131" s="825"/>
      <c r="S131" s="825"/>
      <c r="T131" s="825"/>
      <c r="U131" s="825"/>
      <c r="V131" s="825"/>
      <c r="W131" s="825"/>
      <c r="X131" s="825"/>
      <c r="Y131" s="825"/>
      <c r="Z131" s="825"/>
    </row>
    <row r="132" customHeight="1" spans="1:26">
      <c r="A132" s="825"/>
      <c r="B132" s="826"/>
      <c r="C132" s="825"/>
      <c r="D132" s="827"/>
      <c r="E132" s="825"/>
      <c r="F132" s="827"/>
      <c r="G132" s="825"/>
      <c r="H132" s="825"/>
      <c r="I132" s="825"/>
      <c r="J132" s="825"/>
      <c r="K132" s="825"/>
      <c r="L132" s="850"/>
      <c r="M132" s="825"/>
      <c r="N132" s="825"/>
      <c r="O132" s="825"/>
      <c r="P132" s="825"/>
      <c r="Q132" s="825"/>
      <c r="R132" s="825"/>
      <c r="S132" s="825"/>
      <c r="T132" s="825"/>
      <c r="U132" s="825"/>
      <c r="V132" s="825"/>
      <c r="W132" s="825"/>
      <c r="X132" s="825"/>
      <c r="Y132" s="825"/>
      <c r="Z132" s="825"/>
    </row>
    <row r="133" customHeight="1" spans="1:26">
      <c r="A133" s="825"/>
      <c r="B133" s="826"/>
      <c r="C133" s="825"/>
      <c r="D133" s="827"/>
      <c r="E133" s="825"/>
      <c r="F133" s="827"/>
      <c r="G133" s="825"/>
      <c r="H133" s="825"/>
      <c r="I133" s="825"/>
      <c r="J133" s="825"/>
      <c r="K133" s="825"/>
      <c r="L133" s="850"/>
      <c r="M133" s="825"/>
      <c r="N133" s="825"/>
      <c r="O133" s="825"/>
      <c r="P133" s="825"/>
      <c r="Q133" s="825"/>
      <c r="R133" s="825"/>
      <c r="S133" s="825"/>
      <c r="T133" s="825"/>
      <c r="U133" s="825"/>
      <c r="V133" s="825"/>
      <c r="W133" s="825"/>
      <c r="X133" s="825"/>
      <c r="Y133" s="825"/>
      <c r="Z133" s="825"/>
    </row>
    <row r="134" customHeight="1" spans="1:26">
      <c r="A134" s="825"/>
      <c r="B134" s="826"/>
      <c r="C134" s="825"/>
      <c r="D134" s="827"/>
      <c r="E134" s="825"/>
      <c r="F134" s="827"/>
      <c r="G134" s="825"/>
      <c r="H134" s="825"/>
      <c r="I134" s="825"/>
      <c r="J134" s="825"/>
      <c r="K134" s="825"/>
      <c r="L134" s="850"/>
      <c r="M134" s="825"/>
      <c r="N134" s="825"/>
      <c r="O134" s="825"/>
      <c r="P134" s="825"/>
      <c r="Q134" s="825"/>
      <c r="R134" s="825"/>
      <c r="S134" s="825"/>
      <c r="T134" s="825"/>
      <c r="U134" s="825"/>
      <c r="V134" s="825"/>
      <c r="W134" s="825"/>
      <c r="X134" s="825"/>
      <c r="Y134" s="825"/>
      <c r="Z134" s="825"/>
    </row>
    <row r="135" customHeight="1" spans="1:26">
      <c r="A135" s="825"/>
      <c r="B135" s="826"/>
      <c r="C135" s="825"/>
      <c r="D135" s="827"/>
      <c r="E135" s="825"/>
      <c r="F135" s="827"/>
      <c r="G135" s="825"/>
      <c r="H135" s="825"/>
      <c r="I135" s="825"/>
      <c r="J135" s="825"/>
      <c r="K135" s="825"/>
      <c r="L135" s="850"/>
      <c r="M135" s="825"/>
      <c r="N135" s="825"/>
      <c r="O135" s="825"/>
      <c r="P135" s="825"/>
      <c r="Q135" s="825"/>
      <c r="R135" s="825"/>
      <c r="S135" s="825"/>
      <c r="T135" s="825"/>
      <c r="U135" s="825"/>
      <c r="V135" s="825"/>
      <c r="W135" s="825"/>
      <c r="X135" s="825"/>
      <c r="Y135" s="825"/>
      <c r="Z135" s="825"/>
    </row>
    <row r="136" customHeight="1" spans="1:26">
      <c r="A136" s="825"/>
      <c r="B136" s="826"/>
      <c r="C136" s="825"/>
      <c r="D136" s="827"/>
      <c r="E136" s="825"/>
      <c r="F136" s="827"/>
      <c r="G136" s="825"/>
      <c r="H136" s="825"/>
      <c r="I136" s="825"/>
      <c r="J136" s="825"/>
      <c r="K136" s="825"/>
      <c r="L136" s="850"/>
      <c r="M136" s="825"/>
      <c r="N136" s="825"/>
      <c r="O136" s="825"/>
      <c r="P136" s="825"/>
      <c r="Q136" s="825"/>
      <c r="R136" s="825"/>
      <c r="S136" s="825"/>
      <c r="T136" s="825"/>
      <c r="U136" s="825"/>
      <c r="V136" s="825"/>
      <c r="W136" s="825"/>
      <c r="X136" s="825"/>
      <c r="Y136" s="825"/>
      <c r="Z136" s="825"/>
    </row>
    <row r="137" customHeight="1" spans="1:26">
      <c r="A137" s="825"/>
      <c r="B137" s="826"/>
      <c r="C137" s="825"/>
      <c r="D137" s="827"/>
      <c r="E137" s="825"/>
      <c r="F137" s="827"/>
      <c r="G137" s="825"/>
      <c r="H137" s="825"/>
      <c r="I137" s="825"/>
      <c r="J137" s="825"/>
      <c r="K137" s="825"/>
      <c r="L137" s="850"/>
      <c r="M137" s="825"/>
      <c r="N137" s="825"/>
      <c r="O137" s="825"/>
      <c r="P137" s="825"/>
      <c r="Q137" s="825"/>
      <c r="R137" s="825"/>
      <c r="S137" s="825"/>
      <c r="T137" s="825"/>
      <c r="U137" s="825"/>
      <c r="V137" s="825"/>
      <c r="W137" s="825"/>
      <c r="X137" s="825"/>
      <c r="Y137" s="825"/>
      <c r="Z137" s="825"/>
    </row>
    <row r="138" customHeight="1" spans="1:26">
      <c r="A138" s="825"/>
      <c r="B138" s="826"/>
      <c r="C138" s="825"/>
      <c r="D138" s="827"/>
      <c r="E138" s="825"/>
      <c r="F138" s="827"/>
      <c r="G138" s="825"/>
      <c r="H138" s="825"/>
      <c r="I138" s="825"/>
      <c r="J138" s="825"/>
      <c r="K138" s="825"/>
      <c r="L138" s="850"/>
      <c r="M138" s="825"/>
      <c r="N138" s="825"/>
      <c r="O138" s="825"/>
      <c r="P138" s="825"/>
      <c r="Q138" s="825"/>
      <c r="R138" s="825"/>
      <c r="S138" s="825"/>
      <c r="T138" s="825"/>
      <c r="U138" s="825"/>
      <c r="V138" s="825"/>
      <c r="W138" s="825"/>
      <c r="X138" s="825"/>
      <c r="Y138" s="825"/>
      <c r="Z138" s="825"/>
    </row>
    <row r="139" customHeight="1" spans="1:26">
      <c r="A139" s="825"/>
      <c r="B139" s="826"/>
      <c r="C139" s="825"/>
      <c r="D139" s="827"/>
      <c r="E139" s="825"/>
      <c r="F139" s="827"/>
      <c r="G139" s="825"/>
      <c r="H139" s="825"/>
      <c r="I139" s="825"/>
      <c r="J139" s="825"/>
      <c r="K139" s="825"/>
      <c r="L139" s="850"/>
      <c r="M139" s="825"/>
      <c r="N139" s="825"/>
      <c r="O139" s="825"/>
      <c r="P139" s="825"/>
      <c r="Q139" s="825"/>
      <c r="R139" s="825"/>
      <c r="S139" s="825"/>
      <c r="T139" s="825"/>
      <c r="U139" s="825"/>
      <c r="V139" s="825"/>
      <c r="W139" s="825"/>
      <c r="X139" s="825"/>
      <c r="Y139" s="825"/>
      <c r="Z139" s="825"/>
    </row>
    <row r="140" customHeight="1" spans="1:26">
      <c r="A140" s="825"/>
      <c r="B140" s="826"/>
      <c r="C140" s="825"/>
      <c r="D140" s="827"/>
      <c r="E140" s="825"/>
      <c r="F140" s="827"/>
      <c r="G140" s="825"/>
      <c r="H140" s="825"/>
      <c r="I140" s="825"/>
      <c r="J140" s="825"/>
      <c r="K140" s="825"/>
      <c r="L140" s="850"/>
      <c r="M140" s="825"/>
      <c r="N140" s="825"/>
      <c r="O140" s="825"/>
      <c r="P140" s="825"/>
      <c r="Q140" s="825"/>
      <c r="R140" s="825"/>
      <c r="S140" s="825"/>
      <c r="T140" s="825"/>
      <c r="U140" s="825"/>
      <c r="V140" s="825"/>
      <c r="W140" s="825"/>
      <c r="X140" s="825"/>
      <c r="Y140" s="825"/>
      <c r="Z140" s="825"/>
    </row>
    <row r="141" customHeight="1" spans="1:26">
      <c r="A141" s="825"/>
      <c r="B141" s="826"/>
      <c r="C141" s="825"/>
      <c r="D141" s="827"/>
      <c r="E141" s="825"/>
      <c r="F141" s="827"/>
      <c r="G141" s="825"/>
      <c r="H141" s="825"/>
      <c r="I141" s="825"/>
      <c r="J141" s="825"/>
      <c r="K141" s="825"/>
      <c r="L141" s="850"/>
      <c r="M141" s="825"/>
      <c r="N141" s="825"/>
      <c r="O141" s="825"/>
      <c r="P141" s="825"/>
      <c r="Q141" s="825"/>
      <c r="R141" s="825"/>
      <c r="S141" s="825"/>
      <c r="T141" s="825"/>
      <c r="U141" s="825"/>
      <c r="V141" s="825"/>
      <c r="W141" s="825"/>
      <c r="X141" s="825"/>
      <c r="Y141" s="825"/>
      <c r="Z141" s="825"/>
    </row>
    <row r="142" customHeight="1" spans="1:26">
      <c r="A142" s="825"/>
      <c r="B142" s="826"/>
      <c r="C142" s="825"/>
      <c r="D142" s="827"/>
      <c r="E142" s="825"/>
      <c r="F142" s="827"/>
      <c r="G142" s="825"/>
      <c r="H142" s="825"/>
      <c r="I142" s="825"/>
      <c r="J142" s="825"/>
      <c r="K142" s="825"/>
      <c r="L142" s="850"/>
      <c r="M142" s="825"/>
      <c r="N142" s="825"/>
      <c r="O142" s="825"/>
      <c r="P142" s="825"/>
      <c r="Q142" s="825"/>
      <c r="R142" s="825"/>
      <c r="S142" s="825"/>
      <c r="T142" s="825"/>
      <c r="U142" s="825"/>
      <c r="V142" s="825"/>
      <c r="W142" s="825"/>
      <c r="X142" s="825"/>
      <c r="Y142" s="825"/>
      <c r="Z142" s="825"/>
    </row>
    <row r="143" customHeight="1" spans="1:26">
      <c r="A143" s="825"/>
      <c r="B143" s="826"/>
      <c r="C143" s="825"/>
      <c r="D143" s="827"/>
      <c r="E143" s="825"/>
      <c r="F143" s="827"/>
      <c r="G143" s="825"/>
      <c r="H143" s="825"/>
      <c r="I143" s="825"/>
      <c r="J143" s="825"/>
      <c r="K143" s="825"/>
      <c r="L143" s="850"/>
      <c r="M143" s="825"/>
      <c r="N143" s="825"/>
      <c r="O143" s="825"/>
      <c r="P143" s="825"/>
      <c r="Q143" s="825"/>
      <c r="R143" s="825"/>
      <c r="S143" s="825"/>
      <c r="T143" s="825"/>
      <c r="U143" s="825"/>
      <c r="V143" s="825"/>
      <c r="W143" s="825"/>
      <c r="X143" s="825"/>
      <c r="Y143" s="825"/>
      <c r="Z143" s="825"/>
    </row>
    <row r="144" customHeight="1" spans="1:26">
      <c r="A144" s="825"/>
      <c r="B144" s="826"/>
      <c r="C144" s="825"/>
      <c r="D144" s="827"/>
      <c r="E144" s="825"/>
      <c r="F144" s="827"/>
      <c r="G144" s="825"/>
      <c r="H144" s="825"/>
      <c r="I144" s="825"/>
      <c r="J144" s="825"/>
      <c r="K144" s="825"/>
      <c r="L144" s="850"/>
      <c r="M144" s="825"/>
      <c r="N144" s="825"/>
      <c r="O144" s="825"/>
      <c r="P144" s="825"/>
      <c r="Q144" s="825"/>
      <c r="R144" s="825"/>
      <c r="S144" s="825"/>
      <c r="T144" s="825"/>
      <c r="U144" s="825"/>
      <c r="V144" s="825"/>
      <c r="W144" s="825"/>
      <c r="X144" s="825"/>
      <c r="Y144" s="825"/>
      <c r="Z144" s="825"/>
    </row>
    <row r="145" customHeight="1" spans="1:26">
      <c r="A145" s="825"/>
      <c r="B145" s="826"/>
      <c r="C145" s="825"/>
      <c r="D145" s="827"/>
      <c r="E145" s="825"/>
      <c r="F145" s="827"/>
      <c r="G145" s="825"/>
      <c r="H145" s="825"/>
      <c r="I145" s="825"/>
      <c r="J145" s="825"/>
      <c r="K145" s="825"/>
      <c r="L145" s="850"/>
      <c r="M145" s="825"/>
      <c r="N145" s="825"/>
      <c r="O145" s="825"/>
      <c r="P145" s="825"/>
      <c r="Q145" s="825"/>
      <c r="R145" s="825"/>
      <c r="S145" s="825"/>
      <c r="T145" s="825"/>
      <c r="U145" s="825"/>
      <c r="V145" s="825"/>
      <c r="W145" s="825"/>
      <c r="X145" s="825"/>
      <c r="Y145" s="825"/>
      <c r="Z145" s="825"/>
    </row>
    <row r="146" customHeight="1" spans="1:26">
      <c r="A146" s="825"/>
      <c r="B146" s="826"/>
      <c r="C146" s="825"/>
      <c r="D146" s="827"/>
      <c r="E146" s="825"/>
      <c r="F146" s="827"/>
      <c r="G146" s="825"/>
      <c r="H146" s="825"/>
      <c r="I146" s="825"/>
      <c r="J146" s="825"/>
      <c r="K146" s="825"/>
      <c r="L146" s="850"/>
      <c r="M146" s="825"/>
      <c r="N146" s="825"/>
      <c r="O146" s="825"/>
      <c r="P146" s="825"/>
      <c r="Q146" s="825"/>
      <c r="R146" s="825"/>
      <c r="S146" s="825"/>
      <c r="T146" s="825"/>
      <c r="U146" s="825"/>
      <c r="V146" s="825"/>
      <c r="W146" s="825"/>
      <c r="X146" s="825"/>
      <c r="Y146" s="825"/>
      <c r="Z146" s="825"/>
    </row>
    <row r="147" customHeight="1" spans="1:26">
      <c r="A147" s="825"/>
      <c r="B147" s="826"/>
      <c r="C147" s="825"/>
      <c r="D147" s="827"/>
      <c r="E147" s="825"/>
      <c r="F147" s="827"/>
      <c r="G147" s="825"/>
      <c r="H147" s="825"/>
      <c r="I147" s="825"/>
      <c r="J147" s="825"/>
      <c r="K147" s="825"/>
      <c r="L147" s="850"/>
      <c r="M147" s="825"/>
      <c r="N147" s="825"/>
      <c r="O147" s="825"/>
      <c r="P147" s="825"/>
      <c r="Q147" s="825"/>
      <c r="R147" s="825"/>
      <c r="S147" s="825"/>
      <c r="T147" s="825"/>
      <c r="U147" s="825"/>
      <c r="V147" s="825"/>
      <c r="W147" s="825"/>
      <c r="X147" s="825"/>
      <c r="Y147" s="825"/>
      <c r="Z147" s="825"/>
    </row>
    <row r="148" customHeight="1" spans="1:26">
      <c r="A148" s="825"/>
      <c r="B148" s="826"/>
      <c r="C148" s="825"/>
      <c r="D148" s="827"/>
      <c r="E148" s="825"/>
      <c r="F148" s="827"/>
      <c r="G148" s="825"/>
      <c r="H148" s="825"/>
      <c r="I148" s="825"/>
      <c r="J148" s="825"/>
      <c r="K148" s="825"/>
      <c r="L148" s="850"/>
      <c r="M148" s="825"/>
      <c r="N148" s="825"/>
      <c r="O148" s="825"/>
      <c r="P148" s="825"/>
      <c r="Q148" s="825"/>
      <c r="R148" s="825"/>
      <c r="S148" s="825"/>
      <c r="T148" s="825"/>
      <c r="U148" s="825"/>
      <c r="V148" s="825"/>
      <c r="W148" s="825"/>
      <c r="X148" s="825"/>
      <c r="Y148" s="825"/>
      <c r="Z148" s="825"/>
    </row>
    <row r="149" customHeight="1" spans="1:26">
      <c r="A149" s="825"/>
      <c r="B149" s="826"/>
      <c r="C149" s="825"/>
      <c r="D149" s="827"/>
      <c r="E149" s="825"/>
      <c r="F149" s="827"/>
      <c r="G149" s="825"/>
      <c r="H149" s="825"/>
      <c r="I149" s="825"/>
      <c r="J149" s="825"/>
      <c r="K149" s="825"/>
      <c r="L149" s="850"/>
      <c r="M149" s="825"/>
      <c r="N149" s="825"/>
      <c r="O149" s="825"/>
      <c r="P149" s="825"/>
      <c r="Q149" s="825"/>
      <c r="R149" s="825"/>
      <c r="S149" s="825"/>
      <c r="T149" s="825"/>
      <c r="U149" s="825"/>
      <c r="V149" s="825"/>
      <c r="W149" s="825"/>
      <c r="X149" s="825"/>
      <c r="Y149" s="825"/>
      <c r="Z149" s="825"/>
    </row>
    <row r="150" customHeight="1" spans="1:26">
      <c r="A150" s="825"/>
      <c r="B150" s="826"/>
      <c r="C150" s="825"/>
      <c r="D150" s="827"/>
      <c r="E150" s="825"/>
      <c r="F150" s="827"/>
      <c r="G150" s="825"/>
      <c r="H150" s="825"/>
      <c r="I150" s="825"/>
      <c r="J150" s="825"/>
      <c r="K150" s="825"/>
      <c r="L150" s="850"/>
      <c r="M150" s="825"/>
      <c r="N150" s="825"/>
      <c r="O150" s="825"/>
      <c r="P150" s="825"/>
      <c r="Q150" s="825"/>
      <c r="R150" s="825"/>
      <c r="S150" s="825"/>
      <c r="T150" s="825"/>
      <c r="U150" s="825"/>
      <c r="V150" s="825"/>
      <c r="W150" s="825"/>
      <c r="X150" s="825"/>
      <c r="Y150" s="825"/>
      <c r="Z150" s="825"/>
    </row>
    <row r="151" customHeight="1" spans="1:26">
      <c r="A151" s="825"/>
      <c r="B151" s="826"/>
      <c r="C151" s="825"/>
      <c r="D151" s="827"/>
      <c r="E151" s="825"/>
      <c r="F151" s="827"/>
      <c r="G151" s="825"/>
      <c r="H151" s="825"/>
      <c r="I151" s="825"/>
      <c r="J151" s="825"/>
      <c r="K151" s="825"/>
      <c r="L151" s="850"/>
      <c r="M151" s="825"/>
      <c r="N151" s="825"/>
      <c r="O151" s="825"/>
      <c r="P151" s="825"/>
      <c r="Q151" s="825"/>
      <c r="R151" s="825"/>
      <c r="S151" s="825"/>
      <c r="T151" s="825"/>
      <c r="U151" s="825"/>
      <c r="V151" s="825"/>
      <c r="W151" s="825"/>
      <c r="X151" s="825"/>
      <c r="Y151" s="825"/>
      <c r="Z151" s="825"/>
    </row>
    <row r="152" customHeight="1" spans="1:26">
      <c r="A152" s="825"/>
      <c r="B152" s="826"/>
      <c r="C152" s="825"/>
      <c r="D152" s="827"/>
      <c r="E152" s="825"/>
      <c r="F152" s="827"/>
      <c r="G152" s="825"/>
      <c r="H152" s="825"/>
      <c r="I152" s="825"/>
      <c r="J152" s="825"/>
      <c r="K152" s="825"/>
      <c r="L152" s="850"/>
      <c r="M152" s="825"/>
      <c r="N152" s="825"/>
      <c r="O152" s="825"/>
      <c r="P152" s="825"/>
      <c r="Q152" s="825"/>
      <c r="R152" s="825"/>
      <c r="S152" s="825"/>
      <c r="T152" s="825"/>
      <c r="U152" s="825"/>
      <c r="V152" s="825"/>
      <c r="W152" s="825"/>
      <c r="X152" s="825"/>
      <c r="Y152" s="825"/>
      <c r="Z152" s="825"/>
    </row>
    <row r="153" customHeight="1" spans="1:26">
      <c r="A153" s="825"/>
      <c r="B153" s="826"/>
      <c r="C153" s="825"/>
      <c r="D153" s="827"/>
      <c r="E153" s="825"/>
      <c r="F153" s="827"/>
      <c r="G153" s="825"/>
      <c r="H153" s="825"/>
      <c r="I153" s="825"/>
      <c r="J153" s="825"/>
      <c r="K153" s="825"/>
      <c r="L153" s="850"/>
      <c r="M153" s="825"/>
      <c r="N153" s="825"/>
      <c r="O153" s="825"/>
      <c r="P153" s="825"/>
      <c r="Q153" s="825"/>
      <c r="R153" s="825"/>
      <c r="S153" s="825"/>
      <c r="T153" s="825"/>
      <c r="U153" s="825"/>
      <c r="V153" s="825"/>
      <c r="W153" s="825"/>
      <c r="X153" s="825"/>
      <c r="Y153" s="825"/>
      <c r="Z153" s="825"/>
    </row>
    <row r="154" customHeight="1" spans="1:26">
      <c r="A154" s="825"/>
      <c r="B154" s="826"/>
      <c r="C154" s="825"/>
      <c r="D154" s="827"/>
      <c r="E154" s="825"/>
      <c r="F154" s="827"/>
      <c r="G154" s="825"/>
      <c r="H154" s="825"/>
      <c r="I154" s="825"/>
      <c r="J154" s="825"/>
      <c r="K154" s="825"/>
      <c r="L154" s="850"/>
      <c r="M154" s="825"/>
      <c r="N154" s="825"/>
      <c r="O154" s="825"/>
      <c r="P154" s="825"/>
      <c r="Q154" s="825"/>
      <c r="R154" s="825"/>
      <c r="S154" s="825"/>
      <c r="T154" s="825"/>
      <c r="U154" s="825"/>
      <c r="V154" s="825"/>
      <c r="W154" s="825"/>
      <c r="X154" s="825"/>
      <c r="Y154" s="825"/>
      <c r="Z154" s="825"/>
    </row>
    <row r="155" customHeight="1" spans="1:26">
      <c r="A155" s="825"/>
      <c r="B155" s="826"/>
      <c r="C155" s="825"/>
      <c r="D155" s="827"/>
      <c r="E155" s="825"/>
      <c r="F155" s="827"/>
      <c r="G155" s="825"/>
      <c r="H155" s="825"/>
      <c r="I155" s="825"/>
      <c r="J155" s="825"/>
      <c r="K155" s="825"/>
      <c r="L155" s="850"/>
      <c r="M155" s="825"/>
      <c r="N155" s="825"/>
      <c r="O155" s="825"/>
      <c r="P155" s="825"/>
      <c r="Q155" s="825"/>
      <c r="R155" s="825"/>
      <c r="S155" s="825"/>
      <c r="T155" s="825"/>
      <c r="U155" s="825"/>
      <c r="V155" s="825"/>
      <c r="W155" s="825"/>
      <c r="X155" s="825"/>
      <c r="Y155" s="825"/>
      <c r="Z155" s="825"/>
    </row>
    <row r="156" customHeight="1" spans="1:26">
      <c r="A156" s="825"/>
      <c r="B156" s="826"/>
      <c r="C156" s="825"/>
      <c r="D156" s="827"/>
      <c r="E156" s="825"/>
      <c r="F156" s="827"/>
      <c r="G156" s="825"/>
      <c r="H156" s="825"/>
      <c r="I156" s="825"/>
      <c r="J156" s="825"/>
      <c r="K156" s="825"/>
      <c r="L156" s="850"/>
      <c r="M156" s="825"/>
      <c r="N156" s="825"/>
      <c r="O156" s="825"/>
      <c r="P156" s="825"/>
      <c r="Q156" s="825"/>
      <c r="R156" s="825"/>
      <c r="S156" s="825"/>
      <c r="T156" s="825"/>
      <c r="U156" s="825"/>
      <c r="V156" s="825"/>
      <c r="W156" s="825"/>
      <c r="X156" s="825"/>
      <c r="Y156" s="825"/>
      <c r="Z156" s="825"/>
    </row>
    <row r="157" customHeight="1" spans="1:26">
      <c r="A157" s="825"/>
      <c r="B157" s="826"/>
      <c r="C157" s="825"/>
      <c r="D157" s="827"/>
      <c r="E157" s="825"/>
      <c r="F157" s="827"/>
      <c r="G157" s="825"/>
      <c r="H157" s="825"/>
      <c r="I157" s="825"/>
      <c r="J157" s="825"/>
      <c r="K157" s="825"/>
      <c r="L157" s="850"/>
      <c r="M157" s="825"/>
      <c r="N157" s="825"/>
      <c r="O157" s="825"/>
      <c r="P157" s="825"/>
      <c r="Q157" s="825"/>
      <c r="R157" s="825"/>
      <c r="S157" s="825"/>
      <c r="T157" s="825"/>
      <c r="U157" s="825"/>
      <c r="V157" s="825"/>
      <c r="W157" s="825"/>
      <c r="X157" s="825"/>
      <c r="Y157" s="825"/>
      <c r="Z157" s="825"/>
    </row>
    <row r="158" customHeight="1" spans="1:26">
      <c r="A158" s="825"/>
      <c r="B158" s="826"/>
      <c r="C158" s="825"/>
      <c r="D158" s="827"/>
      <c r="E158" s="825"/>
      <c r="F158" s="827"/>
      <c r="G158" s="825"/>
      <c r="H158" s="825"/>
      <c r="I158" s="825"/>
      <c r="J158" s="825"/>
      <c r="K158" s="825"/>
      <c r="L158" s="850"/>
      <c r="M158" s="825"/>
      <c r="N158" s="825"/>
      <c r="O158" s="825"/>
      <c r="P158" s="825"/>
      <c r="Q158" s="825"/>
      <c r="R158" s="825"/>
      <c r="S158" s="825"/>
      <c r="T158" s="825"/>
      <c r="U158" s="825"/>
      <c r="V158" s="825"/>
      <c r="W158" s="825"/>
      <c r="X158" s="825"/>
      <c r="Y158" s="825"/>
      <c r="Z158" s="825"/>
    </row>
    <row r="159" customHeight="1" spans="1:26">
      <c r="A159" s="825"/>
      <c r="B159" s="826"/>
      <c r="C159" s="825"/>
      <c r="D159" s="827"/>
      <c r="E159" s="825"/>
      <c r="F159" s="827"/>
      <c r="G159" s="825"/>
      <c r="H159" s="825"/>
      <c r="I159" s="825"/>
      <c r="J159" s="825"/>
      <c r="K159" s="825"/>
      <c r="L159" s="850"/>
      <c r="M159" s="825"/>
      <c r="N159" s="825"/>
      <c r="O159" s="825"/>
      <c r="P159" s="825"/>
      <c r="Q159" s="825"/>
      <c r="R159" s="825"/>
      <c r="S159" s="825"/>
      <c r="T159" s="825"/>
      <c r="U159" s="825"/>
      <c r="V159" s="825"/>
      <c r="W159" s="825"/>
      <c r="X159" s="825"/>
      <c r="Y159" s="825"/>
      <c r="Z159" s="825"/>
    </row>
    <row r="160" customHeight="1" spans="1:26">
      <c r="A160" s="825"/>
      <c r="B160" s="826"/>
      <c r="C160" s="825"/>
      <c r="D160" s="827"/>
      <c r="E160" s="825"/>
      <c r="F160" s="827"/>
      <c r="G160" s="825"/>
      <c r="H160" s="825"/>
      <c r="I160" s="825"/>
      <c r="J160" s="825"/>
      <c r="K160" s="825"/>
      <c r="L160" s="850"/>
      <c r="M160" s="825"/>
      <c r="N160" s="825"/>
      <c r="O160" s="825"/>
      <c r="P160" s="825"/>
      <c r="Q160" s="825"/>
      <c r="R160" s="825"/>
      <c r="S160" s="825"/>
      <c r="T160" s="825"/>
      <c r="U160" s="825"/>
      <c r="V160" s="825"/>
      <c r="W160" s="825"/>
      <c r="X160" s="825"/>
      <c r="Y160" s="825"/>
      <c r="Z160" s="825"/>
    </row>
    <row r="161" customHeight="1" spans="1:26">
      <c r="A161" s="825"/>
      <c r="B161" s="826"/>
      <c r="C161" s="825"/>
      <c r="D161" s="827"/>
      <c r="E161" s="825"/>
      <c r="F161" s="827"/>
      <c r="G161" s="825"/>
      <c r="H161" s="825"/>
      <c r="I161" s="825"/>
      <c r="J161" s="825"/>
      <c r="K161" s="825"/>
      <c r="L161" s="850"/>
      <c r="M161" s="825"/>
      <c r="N161" s="825"/>
      <c r="O161" s="825"/>
      <c r="P161" s="825"/>
      <c r="Q161" s="825"/>
      <c r="R161" s="825"/>
      <c r="S161" s="825"/>
      <c r="T161" s="825"/>
      <c r="U161" s="825"/>
      <c r="V161" s="825"/>
      <c r="W161" s="825"/>
      <c r="X161" s="825"/>
      <c r="Y161" s="825"/>
      <c r="Z161" s="825"/>
    </row>
    <row r="162" customHeight="1" spans="1:26">
      <c r="A162" s="825"/>
      <c r="B162" s="826"/>
      <c r="C162" s="825"/>
      <c r="D162" s="827"/>
      <c r="E162" s="825"/>
      <c r="F162" s="827"/>
      <c r="G162" s="825"/>
      <c r="H162" s="825"/>
      <c r="I162" s="825"/>
      <c r="J162" s="825"/>
      <c r="K162" s="825"/>
      <c r="L162" s="850"/>
      <c r="M162" s="825"/>
      <c r="N162" s="825"/>
      <c r="O162" s="825"/>
      <c r="P162" s="825"/>
      <c r="Q162" s="825"/>
      <c r="R162" s="825"/>
      <c r="S162" s="825"/>
      <c r="T162" s="825"/>
      <c r="U162" s="825"/>
      <c r="V162" s="825"/>
      <c r="W162" s="825"/>
      <c r="X162" s="825"/>
      <c r="Y162" s="825"/>
      <c r="Z162" s="825"/>
    </row>
    <row r="163" customHeight="1" spans="1:26">
      <c r="A163" s="825"/>
      <c r="B163" s="826"/>
      <c r="C163" s="825"/>
      <c r="D163" s="827"/>
      <c r="E163" s="825"/>
      <c r="F163" s="827"/>
      <c r="G163" s="825"/>
      <c r="H163" s="825"/>
      <c r="I163" s="825"/>
      <c r="J163" s="825"/>
      <c r="K163" s="825"/>
      <c r="L163" s="850"/>
      <c r="M163" s="825"/>
      <c r="N163" s="825"/>
      <c r="O163" s="825"/>
      <c r="P163" s="825"/>
      <c r="Q163" s="825"/>
      <c r="R163" s="825"/>
      <c r="S163" s="825"/>
      <c r="T163" s="825"/>
      <c r="U163" s="825"/>
      <c r="V163" s="825"/>
      <c r="W163" s="825"/>
      <c r="X163" s="825"/>
      <c r="Y163" s="825"/>
      <c r="Z163" s="825"/>
    </row>
    <row r="164" customHeight="1" spans="1:26">
      <c r="A164" s="825"/>
      <c r="B164" s="826"/>
      <c r="C164" s="825"/>
      <c r="D164" s="827"/>
      <c r="E164" s="825"/>
      <c r="F164" s="827"/>
      <c r="G164" s="825"/>
      <c r="H164" s="825"/>
      <c r="I164" s="825"/>
      <c r="J164" s="825"/>
      <c r="K164" s="825"/>
      <c r="L164" s="850"/>
      <c r="M164" s="825"/>
      <c r="N164" s="825"/>
      <c r="O164" s="825"/>
      <c r="P164" s="825"/>
      <c r="Q164" s="825"/>
      <c r="R164" s="825"/>
      <c r="S164" s="825"/>
      <c r="T164" s="825"/>
      <c r="U164" s="825"/>
      <c r="V164" s="825"/>
      <c r="W164" s="825"/>
      <c r="X164" s="825"/>
      <c r="Y164" s="825"/>
      <c r="Z164" s="825"/>
    </row>
    <row r="165" customHeight="1" spans="1:26">
      <c r="A165" s="825"/>
      <c r="B165" s="826"/>
      <c r="C165" s="825"/>
      <c r="D165" s="827"/>
      <c r="E165" s="825"/>
      <c r="F165" s="827"/>
      <c r="G165" s="825"/>
      <c r="H165" s="825"/>
      <c r="I165" s="825"/>
      <c r="J165" s="825"/>
      <c r="K165" s="825"/>
      <c r="L165" s="850"/>
      <c r="M165" s="825"/>
      <c r="N165" s="825"/>
      <c r="O165" s="825"/>
      <c r="P165" s="825"/>
      <c r="Q165" s="825"/>
      <c r="R165" s="825"/>
      <c r="S165" s="825"/>
      <c r="T165" s="825"/>
      <c r="U165" s="825"/>
      <c r="V165" s="825"/>
      <c r="W165" s="825"/>
      <c r="X165" s="825"/>
      <c r="Y165" s="825"/>
      <c r="Z165" s="825"/>
    </row>
    <row r="166" customHeight="1" spans="1:26">
      <c r="A166" s="825"/>
      <c r="B166" s="826"/>
      <c r="C166" s="825"/>
      <c r="D166" s="827"/>
      <c r="E166" s="825"/>
      <c r="F166" s="827"/>
      <c r="G166" s="825"/>
      <c r="H166" s="825"/>
      <c r="I166" s="825"/>
      <c r="J166" s="825"/>
      <c r="K166" s="825"/>
      <c r="L166" s="850"/>
      <c r="M166" s="825"/>
      <c r="N166" s="825"/>
      <c r="O166" s="825"/>
      <c r="P166" s="825"/>
      <c r="Q166" s="825"/>
      <c r="R166" s="825"/>
      <c r="S166" s="825"/>
      <c r="T166" s="825"/>
      <c r="U166" s="825"/>
      <c r="V166" s="825"/>
      <c r="W166" s="825"/>
      <c r="X166" s="825"/>
      <c r="Y166" s="825"/>
      <c r="Z166" s="825"/>
    </row>
    <row r="167" customHeight="1" spans="1:26">
      <c r="A167" s="825"/>
      <c r="B167" s="826"/>
      <c r="C167" s="825"/>
      <c r="D167" s="827"/>
      <c r="E167" s="825"/>
      <c r="F167" s="827"/>
      <c r="G167" s="825"/>
      <c r="H167" s="825"/>
      <c r="I167" s="825"/>
      <c r="J167" s="825"/>
      <c r="K167" s="825"/>
      <c r="L167" s="850"/>
      <c r="M167" s="825"/>
      <c r="N167" s="825"/>
      <c r="O167" s="825"/>
      <c r="P167" s="825"/>
      <c r="Q167" s="825"/>
      <c r="R167" s="825"/>
      <c r="S167" s="825"/>
      <c r="T167" s="825"/>
      <c r="U167" s="825"/>
      <c r="V167" s="825"/>
      <c r="W167" s="825"/>
      <c r="X167" s="825"/>
      <c r="Y167" s="825"/>
      <c r="Z167" s="825"/>
    </row>
    <row r="168" customHeight="1" spans="1:26">
      <c r="A168" s="825"/>
      <c r="B168" s="826"/>
      <c r="C168" s="825"/>
      <c r="D168" s="827"/>
      <c r="E168" s="825"/>
      <c r="F168" s="827"/>
      <c r="G168" s="825"/>
      <c r="H168" s="825"/>
      <c r="I168" s="825"/>
      <c r="J168" s="825"/>
      <c r="K168" s="825"/>
      <c r="L168" s="850"/>
      <c r="M168" s="825"/>
      <c r="N168" s="825"/>
      <c r="O168" s="825"/>
      <c r="P168" s="825"/>
      <c r="Q168" s="825"/>
      <c r="R168" s="825"/>
      <c r="S168" s="825"/>
      <c r="T168" s="825"/>
      <c r="U168" s="825"/>
      <c r="V168" s="825"/>
      <c r="W168" s="825"/>
      <c r="X168" s="825"/>
      <c r="Y168" s="825"/>
      <c r="Z168" s="825"/>
    </row>
    <row r="169" customHeight="1" spans="1:26">
      <c r="A169" s="825"/>
      <c r="B169" s="826"/>
      <c r="C169" s="825"/>
      <c r="D169" s="827"/>
      <c r="E169" s="825"/>
      <c r="F169" s="827"/>
      <c r="G169" s="825"/>
      <c r="H169" s="825"/>
      <c r="I169" s="825"/>
      <c r="J169" s="825"/>
      <c r="K169" s="825"/>
      <c r="L169" s="850"/>
      <c r="M169" s="825"/>
      <c r="N169" s="825"/>
      <c r="O169" s="825"/>
      <c r="P169" s="825"/>
      <c r="Q169" s="825"/>
      <c r="R169" s="825"/>
      <c r="S169" s="825"/>
      <c r="T169" s="825"/>
      <c r="U169" s="825"/>
      <c r="V169" s="825"/>
      <c r="W169" s="825"/>
      <c r="X169" s="825"/>
      <c r="Y169" s="825"/>
      <c r="Z169" s="825"/>
    </row>
    <row r="170" customHeight="1" spans="1:26">
      <c r="A170" s="825"/>
      <c r="B170" s="826"/>
      <c r="C170" s="825"/>
      <c r="D170" s="827"/>
      <c r="E170" s="825"/>
      <c r="F170" s="827"/>
      <c r="G170" s="825"/>
      <c r="H170" s="825"/>
      <c r="I170" s="825"/>
      <c r="J170" s="825"/>
      <c r="K170" s="825"/>
      <c r="L170" s="850"/>
      <c r="M170" s="825"/>
      <c r="N170" s="825"/>
      <c r="O170" s="825"/>
      <c r="P170" s="825"/>
      <c r="Q170" s="825"/>
      <c r="R170" s="825"/>
      <c r="S170" s="825"/>
      <c r="T170" s="825"/>
      <c r="U170" s="825"/>
      <c r="V170" s="825"/>
      <c r="W170" s="825"/>
      <c r="X170" s="825"/>
      <c r="Y170" s="825"/>
      <c r="Z170" s="825"/>
    </row>
    <row r="171" customHeight="1" spans="1:26">
      <c r="A171" s="825"/>
      <c r="B171" s="826"/>
      <c r="C171" s="825"/>
      <c r="D171" s="827"/>
      <c r="E171" s="825"/>
      <c r="F171" s="827"/>
      <c r="G171" s="825"/>
      <c r="H171" s="825"/>
      <c r="I171" s="825"/>
      <c r="J171" s="825"/>
      <c r="K171" s="825"/>
      <c r="L171" s="850"/>
      <c r="M171" s="825"/>
      <c r="N171" s="825"/>
      <c r="O171" s="825"/>
      <c r="P171" s="825"/>
      <c r="Q171" s="825"/>
      <c r="R171" s="825"/>
      <c r="S171" s="825"/>
      <c r="T171" s="825"/>
      <c r="U171" s="825"/>
      <c r="V171" s="825"/>
      <c r="W171" s="825"/>
      <c r="X171" s="825"/>
      <c r="Y171" s="825"/>
      <c r="Z171" s="825"/>
    </row>
    <row r="172" customHeight="1" spans="1:26">
      <c r="A172" s="825"/>
      <c r="B172" s="826"/>
      <c r="C172" s="825"/>
      <c r="D172" s="827"/>
      <c r="E172" s="825"/>
      <c r="F172" s="827"/>
      <c r="G172" s="825"/>
      <c r="H172" s="825"/>
      <c r="I172" s="825"/>
      <c r="J172" s="825"/>
      <c r="K172" s="825"/>
      <c r="L172" s="850"/>
      <c r="M172" s="825"/>
      <c r="N172" s="825"/>
      <c r="O172" s="825"/>
      <c r="P172" s="825"/>
      <c r="Q172" s="825"/>
      <c r="R172" s="825"/>
      <c r="S172" s="825"/>
      <c r="T172" s="825"/>
      <c r="U172" s="825"/>
      <c r="V172" s="825"/>
      <c r="W172" s="825"/>
      <c r="X172" s="825"/>
      <c r="Y172" s="825"/>
      <c r="Z172" s="825"/>
    </row>
    <row r="173" customHeight="1" spans="1:26">
      <c r="A173" s="825"/>
      <c r="B173" s="826"/>
      <c r="C173" s="825"/>
      <c r="D173" s="827"/>
      <c r="E173" s="825"/>
      <c r="F173" s="827"/>
      <c r="G173" s="825"/>
      <c r="H173" s="825"/>
      <c r="I173" s="825"/>
      <c r="J173" s="825"/>
      <c r="K173" s="825"/>
      <c r="L173" s="850"/>
      <c r="M173" s="825"/>
      <c r="N173" s="825"/>
      <c r="O173" s="825"/>
      <c r="P173" s="825"/>
      <c r="Q173" s="825"/>
      <c r="R173" s="825"/>
      <c r="S173" s="825"/>
      <c r="T173" s="825"/>
      <c r="U173" s="825"/>
      <c r="V173" s="825"/>
      <c r="W173" s="825"/>
      <c r="X173" s="825"/>
      <c r="Y173" s="825"/>
      <c r="Z173" s="825"/>
    </row>
    <row r="174" customHeight="1" spans="1:26">
      <c r="A174" s="825"/>
      <c r="B174" s="826"/>
      <c r="C174" s="825"/>
      <c r="D174" s="827"/>
      <c r="E174" s="825"/>
      <c r="F174" s="827"/>
      <c r="G174" s="825"/>
      <c r="H174" s="825"/>
      <c r="I174" s="825"/>
      <c r="J174" s="825"/>
      <c r="K174" s="825"/>
      <c r="L174" s="850"/>
      <c r="M174" s="825"/>
      <c r="N174" s="825"/>
      <c r="O174" s="825"/>
      <c r="P174" s="825"/>
      <c r="Q174" s="825"/>
      <c r="R174" s="825"/>
      <c r="S174" s="825"/>
      <c r="T174" s="825"/>
      <c r="U174" s="825"/>
      <c r="V174" s="825"/>
      <c r="W174" s="825"/>
      <c r="X174" s="825"/>
      <c r="Y174" s="825"/>
      <c r="Z174" s="825"/>
    </row>
    <row r="175" customHeight="1" spans="1:26">
      <c r="A175" s="825"/>
      <c r="B175" s="826"/>
      <c r="C175" s="825"/>
      <c r="D175" s="827"/>
      <c r="E175" s="825"/>
      <c r="F175" s="827"/>
      <c r="G175" s="825"/>
      <c r="H175" s="825"/>
      <c r="I175" s="825"/>
      <c r="J175" s="825"/>
      <c r="K175" s="825"/>
      <c r="L175" s="850"/>
      <c r="M175" s="825"/>
      <c r="N175" s="825"/>
      <c r="O175" s="825"/>
      <c r="P175" s="825"/>
      <c r="Q175" s="825"/>
      <c r="R175" s="825"/>
      <c r="S175" s="825"/>
      <c r="T175" s="825"/>
      <c r="U175" s="825"/>
      <c r="V175" s="825"/>
      <c r="W175" s="825"/>
      <c r="X175" s="825"/>
      <c r="Y175" s="825"/>
      <c r="Z175" s="825"/>
    </row>
    <row r="176" customHeight="1" spans="1:26">
      <c r="A176" s="825"/>
      <c r="B176" s="826"/>
      <c r="C176" s="825"/>
      <c r="D176" s="827"/>
      <c r="E176" s="825"/>
      <c r="F176" s="827"/>
      <c r="G176" s="825"/>
      <c r="H176" s="825"/>
      <c r="I176" s="825"/>
      <c r="J176" s="825"/>
      <c r="K176" s="825"/>
      <c r="L176" s="850"/>
      <c r="M176" s="825"/>
      <c r="N176" s="825"/>
      <c r="O176" s="825"/>
      <c r="P176" s="825"/>
      <c r="Q176" s="825"/>
      <c r="R176" s="825"/>
      <c r="S176" s="825"/>
      <c r="T176" s="825"/>
      <c r="U176" s="825"/>
      <c r="V176" s="825"/>
      <c r="W176" s="825"/>
      <c r="X176" s="825"/>
      <c r="Y176" s="825"/>
      <c r="Z176" s="825"/>
    </row>
    <row r="177" customHeight="1" spans="1:26">
      <c r="A177" s="825"/>
      <c r="B177" s="826"/>
      <c r="C177" s="825"/>
      <c r="D177" s="827"/>
      <c r="E177" s="825"/>
      <c r="F177" s="827"/>
      <c r="G177" s="825"/>
      <c r="H177" s="825"/>
      <c r="I177" s="825"/>
      <c r="J177" s="825"/>
      <c r="K177" s="825"/>
      <c r="L177" s="850"/>
      <c r="M177" s="825"/>
      <c r="N177" s="825"/>
      <c r="O177" s="825"/>
      <c r="P177" s="825"/>
      <c r="Q177" s="825"/>
      <c r="R177" s="825"/>
      <c r="S177" s="825"/>
      <c r="T177" s="825"/>
      <c r="U177" s="825"/>
      <c r="V177" s="825"/>
      <c r="W177" s="825"/>
      <c r="X177" s="825"/>
      <c r="Y177" s="825"/>
      <c r="Z177" s="825"/>
    </row>
    <row r="178" customHeight="1" spans="1:26">
      <c r="A178" s="825"/>
      <c r="B178" s="826"/>
      <c r="C178" s="825"/>
      <c r="D178" s="827"/>
      <c r="E178" s="825"/>
      <c r="F178" s="827"/>
      <c r="G178" s="825"/>
      <c r="H178" s="825"/>
      <c r="I178" s="825"/>
      <c r="J178" s="825"/>
      <c r="K178" s="825"/>
      <c r="L178" s="850"/>
      <c r="M178" s="825"/>
      <c r="N178" s="825"/>
      <c r="O178" s="825"/>
      <c r="P178" s="825"/>
      <c r="Q178" s="825"/>
      <c r="R178" s="825"/>
      <c r="S178" s="825"/>
      <c r="T178" s="825"/>
      <c r="U178" s="825"/>
      <c r="V178" s="825"/>
      <c r="W178" s="825"/>
      <c r="X178" s="825"/>
      <c r="Y178" s="825"/>
      <c r="Z178" s="825"/>
    </row>
    <row r="179" customHeight="1" spans="1:26">
      <c r="A179" s="825"/>
      <c r="B179" s="826"/>
      <c r="C179" s="825"/>
      <c r="D179" s="827"/>
      <c r="E179" s="825"/>
      <c r="F179" s="827"/>
      <c r="G179" s="825"/>
      <c r="H179" s="825"/>
      <c r="I179" s="825"/>
      <c r="J179" s="825"/>
      <c r="K179" s="825"/>
      <c r="L179" s="850"/>
      <c r="M179" s="825"/>
      <c r="N179" s="825"/>
      <c r="O179" s="825"/>
      <c r="P179" s="825"/>
      <c r="Q179" s="825"/>
      <c r="R179" s="825"/>
      <c r="S179" s="825"/>
      <c r="T179" s="825"/>
      <c r="U179" s="825"/>
      <c r="V179" s="825"/>
      <c r="W179" s="825"/>
      <c r="X179" s="825"/>
      <c r="Y179" s="825"/>
      <c r="Z179" s="825"/>
    </row>
    <row r="180" customHeight="1" spans="1:26">
      <c r="A180" s="825"/>
      <c r="B180" s="826"/>
      <c r="C180" s="825"/>
      <c r="D180" s="827"/>
      <c r="E180" s="825"/>
      <c r="F180" s="827"/>
      <c r="G180" s="825"/>
      <c r="H180" s="825"/>
      <c r="I180" s="825"/>
      <c r="J180" s="825"/>
      <c r="K180" s="825"/>
      <c r="L180" s="850"/>
      <c r="M180" s="825"/>
      <c r="N180" s="825"/>
      <c r="O180" s="825"/>
      <c r="P180" s="825"/>
      <c r="Q180" s="825"/>
      <c r="R180" s="825"/>
      <c r="S180" s="825"/>
      <c r="T180" s="825"/>
      <c r="U180" s="825"/>
      <c r="V180" s="825"/>
      <c r="W180" s="825"/>
      <c r="X180" s="825"/>
      <c r="Y180" s="825"/>
      <c r="Z180" s="825"/>
    </row>
    <row r="181" customHeight="1" spans="1:26">
      <c r="A181" s="825"/>
      <c r="B181" s="826"/>
      <c r="C181" s="825"/>
      <c r="D181" s="827"/>
      <c r="E181" s="825"/>
      <c r="F181" s="827"/>
      <c r="G181" s="825"/>
      <c r="H181" s="825"/>
      <c r="I181" s="825"/>
      <c r="J181" s="825"/>
      <c r="K181" s="825"/>
      <c r="L181" s="850"/>
      <c r="M181" s="825"/>
      <c r="N181" s="825"/>
      <c r="O181" s="825"/>
      <c r="P181" s="825"/>
      <c r="Q181" s="825"/>
      <c r="R181" s="825"/>
      <c r="S181" s="825"/>
      <c r="T181" s="825"/>
      <c r="U181" s="825"/>
      <c r="V181" s="825"/>
      <c r="W181" s="825"/>
      <c r="X181" s="825"/>
      <c r="Y181" s="825"/>
      <c r="Z181" s="825"/>
    </row>
    <row r="182" customHeight="1" spans="1:26">
      <c r="A182" s="825"/>
      <c r="B182" s="826"/>
      <c r="C182" s="825"/>
      <c r="D182" s="827"/>
      <c r="E182" s="825"/>
      <c r="F182" s="827"/>
      <c r="G182" s="825"/>
      <c r="H182" s="825"/>
      <c r="I182" s="825"/>
      <c r="J182" s="825"/>
      <c r="K182" s="825"/>
      <c r="L182" s="850"/>
      <c r="M182" s="825"/>
      <c r="N182" s="825"/>
      <c r="O182" s="825"/>
      <c r="P182" s="825"/>
      <c r="Q182" s="825"/>
      <c r="R182" s="825"/>
      <c r="S182" s="825"/>
      <c r="T182" s="825"/>
      <c r="U182" s="825"/>
      <c r="V182" s="825"/>
      <c r="W182" s="825"/>
      <c r="X182" s="825"/>
      <c r="Y182" s="825"/>
      <c r="Z182" s="825"/>
    </row>
    <row r="183" customHeight="1" spans="1:26">
      <c r="A183" s="825"/>
      <c r="B183" s="826"/>
      <c r="C183" s="825"/>
      <c r="D183" s="827"/>
      <c r="E183" s="825"/>
      <c r="F183" s="827"/>
      <c r="G183" s="825"/>
      <c r="H183" s="825"/>
      <c r="I183" s="825"/>
      <c r="J183" s="825"/>
      <c r="K183" s="825"/>
      <c r="L183" s="850"/>
      <c r="M183" s="825"/>
      <c r="N183" s="825"/>
      <c r="O183" s="825"/>
      <c r="P183" s="825"/>
      <c r="Q183" s="825"/>
      <c r="R183" s="825"/>
      <c r="S183" s="825"/>
      <c r="T183" s="825"/>
      <c r="U183" s="825"/>
      <c r="V183" s="825"/>
      <c r="W183" s="825"/>
      <c r="X183" s="825"/>
      <c r="Y183" s="825"/>
      <c r="Z183" s="825"/>
    </row>
    <row r="184" customHeight="1" spans="1:26">
      <c r="A184" s="825"/>
      <c r="B184" s="826"/>
      <c r="C184" s="825"/>
      <c r="D184" s="827"/>
      <c r="E184" s="825"/>
      <c r="F184" s="827"/>
      <c r="G184" s="825"/>
      <c r="H184" s="825"/>
      <c r="I184" s="825"/>
      <c r="J184" s="825"/>
      <c r="K184" s="825"/>
      <c r="L184" s="850"/>
      <c r="M184" s="825"/>
      <c r="N184" s="825"/>
      <c r="O184" s="825"/>
      <c r="P184" s="825"/>
      <c r="Q184" s="825"/>
      <c r="R184" s="825"/>
      <c r="S184" s="825"/>
      <c r="T184" s="825"/>
      <c r="U184" s="825"/>
      <c r="V184" s="825"/>
      <c r="W184" s="825"/>
      <c r="X184" s="825"/>
      <c r="Y184" s="825"/>
      <c r="Z184" s="825"/>
    </row>
    <row r="185" customHeight="1" spans="1:26">
      <c r="A185" s="825"/>
      <c r="B185" s="826"/>
      <c r="C185" s="825"/>
      <c r="D185" s="827"/>
      <c r="E185" s="825"/>
      <c r="F185" s="827"/>
      <c r="G185" s="825"/>
      <c r="H185" s="825"/>
      <c r="I185" s="825"/>
      <c r="J185" s="825"/>
      <c r="K185" s="825"/>
      <c r="L185" s="850"/>
      <c r="M185" s="825"/>
      <c r="N185" s="825"/>
      <c r="O185" s="825"/>
      <c r="P185" s="825"/>
      <c r="Q185" s="825"/>
      <c r="R185" s="825"/>
      <c r="S185" s="825"/>
      <c r="T185" s="825"/>
      <c r="U185" s="825"/>
      <c r="V185" s="825"/>
      <c r="W185" s="825"/>
      <c r="X185" s="825"/>
      <c r="Y185" s="825"/>
      <c r="Z185" s="825"/>
    </row>
    <row r="186" customHeight="1" spans="1:26">
      <c r="A186" s="825"/>
      <c r="B186" s="826"/>
      <c r="C186" s="825"/>
      <c r="D186" s="827"/>
      <c r="E186" s="825"/>
      <c r="F186" s="827"/>
      <c r="G186" s="825"/>
      <c r="H186" s="825"/>
      <c r="I186" s="825"/>
      <c r="J186" s="825"/>
      <c r="K186" s="825"/>
      <c r="L186" s="850"/>
      <c r="M186" s="825"/>
      <c r="N186" s="825"/>
      <c r="O186" s="825"/>
      <c r="P186" s="825"/>
      <c r="Q186" s="825"/>
      <c r="R186" s="825"/>
      <c r="S186" s="825"/>
      <c r="T186" s="825"/>
      <c r="U186" s="825"/>
      <c r="V186" s="825"/>
      <c r="W186" s="825"/>
      <c r="X186" s="825"/>
      <c r="Y186" s="825"/>
      <c r="Z186" s="825"/>
    </row>
    <row r="187" customHeight="1" spans="1:26">
      <c r="A187" s="825"/>
      <c r="B187" s="826"/>
      <c r="C187" s="825"/>
      <c r="D187" s="827"/>
      <c r="E187" s="825"/>
      <c r="F187" s="827"/>
      <c r="G187" s="825"/>
      <c r="H187" s="825"/>
      <c r="I187" s="825"/>
      <c r="J187" s="825"/>
      <c r="K187" s="825"/>
      <c r="L187" s="850"/>
      <c r="M187" s="825"/>
      <c r="N187" s="825"/>
      <c r="O187" s="825"/>
      <c r="P187" s="825"/>
      <c r="Q187" s="825"/>
      <c r="R187" s="825"/>
      <c r="S187" s="825"/>
      <c r="T187" s="825"/>
      <c r="U187" s="825"/>
      <c r="V187" s="825"/>
      <c r="W187" s="825"/>
      <c r="X187" s="825"/>
      <c r="Y187" s="825"/>
      <c r="Z187" s="825"/>
    </row>
    <row r="188" customHeight="1" spans="1:26">
      <c r="A188" s="825"/>
      <c r="B188" s="826"/>
      <c r="C188" s="825"/>
      <c r="D188" s="827"/>
      <c r="E188" s="825"/>
      <c r="F188" s="827"/>
      <c r="G188" s="825"/>
      <c r="H188" s="825"/>
      <c r="I188" s="825"/>
      <c r="J188" s="825"/>
      <c r="K188" s="825"/>
      <c r="L188" s="850"/>
      <c r="M188" s="825"/>
      <c r="N188" s="825"/>
      <c r="O188" s="825"/>
      <c r="P188" s="825"/>
      <c r="Q188" s="825"/>
      <c r="R188" s="825"/>
      <c r="S188" s="825"/>
      <c r="T188" s="825"/>
      <c r="U188" s="825"/>
      <c r="V188" s="825"/>
      <c r="W188" s="825"/>
      <c r="X188" s="825"/>
      <c r="Y188" s="825"/>
      <c r="Z188" s="825"/>
    </row>
    <row r="189" customHeight="1" spans="1:26">
      <c r="A189" s="825"/>
      <c r="B189" s="826"/>
      <c r="C189" s="825"/>
      <c r="D189" s="827"/>
      <c r="E189" s="825"/>
      <c r="F189" s="827"/>
      <c r="G189" s="825"/>
      <c r="H189" s="825"/>
      <c r="I189" s="825"/>
      <c r="J189" s="825"/>
      <c r="K189" s="825"/>
      <c r="L189" s="850"/>
      <c r="M189" s="825"/>
      <c r="N189" s="825"/>
      <c r="O189" s="825"/>
      <c r="P189" s="825"/>
      <c r="Q189" s="825"/>
      <c r="R189" s="825"/>
      <c r="S189" s="825"/>
      <c r="T189" s="825"/>
      <c r="U189" s="825"/>
      <c r="V189" s="825"/>
      <c r="W189" s="825"/>
      <c r="X189" s="825"/>
      <c r="Y189" s="825"/>
      <c r="Z189" s="825"/>
    </row>
    <row r="190" customHeight="1" spans="1:26">
      <c r="A190" s="825"/>
      <c r="B190" s="826"/>
      <c r="C190" s="825"/>
      <c r="D190" s="827"/>
      <c r="E190" s="825"/>
      <c r="F190" s="827"/>
      <c r="G190" s="825"/>
      <c r="H190" s="825"/>
      <c r="I190" s="825"/>
      <c r="J190" s="825"/>
      <c r="K190" s="825"/>
      <c r="L190" s="850"/>
      <c r="M190" s="825"/>
      <c r="N190" s="825"/>
      <c r="O190" s="825"/>
      <c r="P190" s="825"/>
      <c r="Q190" s="825"/>
      <c r="R190" s="825"/>
      <c r="S190" s="825"/>
      <c r="T190" s="825"/>
      <c r="U190" s="825"/>
      <c r="V190" s="825"/>
      <c r="W190" s="825"/>
      <c r="X190" s="825"/>
      <c r="Y190" s="825"/>
      <c r="Z190" s="825"/>
    </row>
    <row r="191" customHeight="1" spans="1:26">
      <c r="A191" s="825"/>
      <c r="B191" s="826"/>
      <c r="C191" s="825"/>
      <c r="D191" s="827"/>
      <c r="E191" s="825"/>
      <c r="F191" s="827"/>
      <c r="G191" s="825"/>
      <c r="H191" s="825"/>
      <c r="I191" s="825"/>
      <c r="J191" s="825"/>
      <c r="K191" s="825"/>
      <c r="L191" s="850"/>
      <c r="M191" s="825"/>
      <c r="N191" s="825"/>
      <c r="O191" s="825"/>
      <c r="P191" s="825"/>
      <c r="Q191" s="825"/>
      <c r="R191" s="825"/>
      <c r="S191" s="825"/>
      <c r="T191" s="825"/>
      <c r="U191" s="825"/>
      <c r="V191" s="825"/>
      <c r="W191" s="825"/>
      <c r="X191" s="825"/>
      <c r="Y191" s="825"/>
      <c r="Z191" s="825"/>
    </row>
    <row r="192" customHeight="1" spans="1:26">
      <c r="A192" s="825"/>
      <c r="B192" s="826"/>
      <c r="C192" s="825"/>
      <c r="D192" s="827"/>
      <c r="E192" s="825"/>
      <c r="F192" s="827"/>
      <c r="G192" s="825"/>
      <c r="H192" s="825"/>
      <c r="I192" s="825"/>
      <c r="J192" s="825"/>
      <c r="K192" s="825"/>
      <c r="L192" s="850"/>
      <c r="M192" s="825"/>
      <c r="N192" s="825"/>
      <c r="O192" s="825"/>
      <c r="P192" s="825"/>
      <c r="Q192" s="825"/>
      <c r="R192" s="825"/>
      <c r="S192" s="825"/>
      <c r="T192" s="825"/>
      <c r="U192" s="825"/>
      <c r="V192" s="825"/>
      <c r="W192" s="825"/>
      <c r="X192" s="825"/>
      <c r="Y192" s="825"/>
      <c r="Z192" s="825"/>
    </row>
    <row r="193" customHeight="1" spans="1:26">
      <c r="A193" s="825"/>
      <c r="B193" s="826"/>
      <c r="C193" s="825"/>
      <c r="D193" s="827"/>
      <c r="E193" s="825"/>
      <c r="F193" s="827"/>
      <c r="G193" s="825"/>
      <c r="H193" s="825"/>
      <c r="I193" s="825"/>
      <c r="J193" s="825"/>
      <c r="K193" s="825"/>
      <c r="L193" s="850"/>
      <c r="M193" s="825"/>
      <c r="N193" s="825"/>
      <c r="O193" s="825"/>
      <c r="P193" s="825"/>
      <c r="Q193" s="825"/>
      <c r="R193" s="825"/>
      <c r="S193" s="825"/>
      <c r="T193" s="825"/>
      <c r="U193" s="825"/>
      <c r="V193" s="825"/>
      <c r="W193" s="825"/>
      <c r="X193" s="825"/>
      <c r="Y193" s="825"/>
      <c r="Z193" s="825"/>
    </row>
    <row r="194" customHeight="1" spans="1:26">
      <c r="A194" s="825"/>
      <c r="B194" s="826"/>
      <c r="C194" s="825"/>
      <c r="D194" s="827"/>
      <c r="E194" s="825"/>
      <c r="F194" s="827"/>
      <c r="G194" s="825"/>
      <c r="H194" s="825"/>
      <c r="I194" s="825"/>
      <c r="J194" s="825"/>
      <c r="K194" s="825"/>
      <c r="L194" s="850"/>
      <c r="M194" s="825"/>
      <c r="N194" s="825"/>
      <c r="O194" s="825"/>
      <c r="P194" s="825"/>
      <c r="Q194" s="825"/>
      <c r="R194" s="825"/>
      <c r="S194" s="825"/>
      <c r="T194" s="825"/>
      <c r="U194" s="825"/>
      <c r="V194" s="825"/>
      <c r="W194" s="825"/>
      <c r="X194" s="825"/>
      <c r="Y194" s="825"/>
      <c r="Z194" s="825"/>
    </row>
    <row r="195" customHeight="1" spans="1:26">
      <c r="A195" s="825"/>
      <c r="B195" s="826"/>
      <c r="C195" s="825"/>
      <c r="D195" s="827"/>
      <c r="E195" s="825"/>
      <c r="F195" s="827"/>
      <c r="G195" s="825"/>
      <c r="H195" s="825"/>
      <c r="I195" s="825"/>
      <c r="J195" s="825"/>
      <c r="K195" s="825"/>
      <c r="L195" s="850"/>
      <c r="M195" s="825"/>
      <c r="N195" s="825"/>
      <c r="O195" s="825"/>
      <c r="P195" s="825"/>
      <c r="Q195" s="825"/>
      <c r="R195" s="825"/>
      <c r="S195" s="825"/>
      <c r="T195" s="825"/>
      <c r="U195" s="825"/>
      <c r="V195" s="825"/>
      <c r="W195" s="825"/>
      <c r="X195" s="825"/>
      <c r="Y195" s="825"/>
      <c r="Z195" s="825"/>
    </row>
    <row r="196" customHeight="1" spans="1:26">
      <c r="A196" s="825"/>
      <c r="B196" s="826"/>
      <c r="C196" s="825"/>
      <c r="D196" s="827"/>
      <c r="E196" s="825"/>
      <c r="F196" s="827"/>
      <c r="G196" s="825"/>
      <c r="H196" s="825"/>
      <c r="I196" s="825"/>
      <c r="J196" s="825"/>
      <c r="K196" s="825"/>
      <c r="L196" s="850"/>
      <c r="M196" s="825"/>
      <c r="N196" s="825"/>
      <c r="O196" s="825"/>
      <c r="P196" s="825"/>
      <c r="Q196" s="825"/>
      <c r="R196" s="825"/>
      <c r="S196" s="825"/>
      <c r="T196" s="825"/>
      <c r="U196" s="825"/>
      <c r="V196" s="825"/>
      <c r="W196" s="825"/>
      <c r="X196" s="825"/>
      <c r="Y196" s="825"/>
      <c r="Z196" s="825"/>
    </row>
    <row r="197" customHeight="1" spans="1:26">
      <c r="A197" s="825"/>
      <c r="B197" s="826"/>
      <c r="C197" s="825"/>
      <c r="D197" s="827"/>
      <c r="E197" s="825"/>
      <c r="F197" s="827"/>
      <c r="G197" s="825"/>
      <c r="H197" s="825"/>
      <c r="I197" s="825"/>
      <c r="J197" s="825"/>
      <c r="K197" s="825"/>
      <c r="L197" s="850"/>
      <c r="M197" s="825"/>
      <c r="N197" s="825"/>
      <c r="O197" s="825"/>
      <c r="P197" s="825"/>
      <c r="Q197" s="825"/>
      <c r="R197" s="825"/>
      <c r="S197" s="825"/>
      <c r="T197" s="825"/>
      <c r="U197" s="825"/>
      <c r="V197" s="825"/>
      <c r="W197" s="825"/>
      <c r="X197" s="825"/>
      <c r="Y197" s="825"/>
      <c r="Z197" s="825"/>
    </row>
    <row r="198" customHeight="1" spans="1:26">
      <c r="A198" s="825"/>
      <c r="B198" s="826"/>
      <c r="C198" s="825"/>
      <c r="D198" s="827"/>
      <c r="E198" s="825"/>
      <c r="F198" s="827"/>
      <c r="G198" s="825"/>
      <c r="H198" s="825"/>
      <c r="I198" s="825"/>
      <c r="J198" s="825"/>
      <c r="K198" s="825"/>
      <c r="L198" s="850"/>
      <c r="M198" s="825"/>
      <c r="N198" s="825"/>
      <c r="O198" s="825"/>
      <c r="P198" s="825"/>
      <c r="Q198" s="825"/>
      <c r="R198" s="825"/>
      <c r="S198" s="825"/>
      <c r="T198" s="825"/>
      <c r="U198" s="825"/>
      <c r="V198" s="825"/>
      <c r="W198" s="825"/>
      <c r="X198" s="825"/>
      <c r="Y198" s="825"/>
      <c r="Z198" s="825"/>
    </row>
    <row r="199" customHeight="1" spans="1:26">
      <c r="A199" s="825"/>
      <c r="B199" s="826"/>
      <c r="C199" s="825"/>
      <c r="D199" s="827"/>
      <c r="E199" s="825"/>
      <c r="F199" s="827"/>
      <c r="G199" s="825"/>
      <c r="H199" s="825"/>
      <c r="I199" s="825"/>
      <c r="J199" s="825"/>
      <c r="K199" s="825"/>
      <c r="L199" s="850"/>
      <c r="M199" s="825"/>
      <c r="N199" s="825"/>
      <c r="O199" s="825"/>
      <c r="P199" s="825"/>
      <c r="Q199" s="825"/>
      <c r="R199" s="825"/>
      <c r="S199" s="825"/>
      <c r="T199" s="825"/>
      <c r="U199" s="825"/>
      <c r="V199" s="825"/>
      <c r="W199" s="825"/>
      <c r="X199" s="825"/>
      <c r="Y199" s="825"/>
      <c r="Z199" s="825"/>
    </row>
    <row r="200" customHeight="1" spans="1:26">
      <c r="A200" s="825"/>
      <c r="B200" s="826"/>
      <c r="C200" s="825"/>
      <c r="D200" s="827"/>
      <c r="E200" s="825"/>
      <c r="F200" s="827"/>
      <c r="G200" s="825"/>
      <c r="H200" s="825"/>
      <c r="I200" s="825"/>
      <c r="J200" s="825"/>
      <c r="K200" s="825"/>
      <c r="L200" s="850"/>
      <c r="M200" s="825"/>
      <c r="N200" s="825"/>
      <c r="O200" s="825"/>
      <c r="P200" s="825"/>
      <c r="Q200" s="825"/>
      <c r="R200" s="825"/>
      <c r="S200" s="825"/>
      <c r="T200" s="825"/>
      <c r="U200" s="825"/>
      <c r="V200" s="825"/>
      <c r="W200" s="825"/>
      <c r="X200" s="825"/>
      <c r="Y200" s="825"/>
      <c r="Z200" s="825"/>
    </row>
    <row r="201" customHeight="1" spans="1:26">
      <c r="A201" s="825"/>
      <c r="B201" s="826"/>
      <c r="C201" s="825"/>
      <c r="D201" s="827"/>
      <c r="E201" s="825"/>
      <c r="F201" s="827"/>
      <c r="G201" s="825"/>
      <c r="H201" s="825"/>
      <c r="I201" s="825"/>
      <c r="J201" s="825"/>
      <c r="K201" s="825"/>
      <c r="L201" s="850"/>
      <c r="M201" s="825"/>
      <c r="N201" s="825"/>
      <c r="O201" s="825"/>
      <c r="P201" s="825"/>
      <c r="Q201" s="825"/>
      <c r="R201" s="825"/>
      <c r="S201" s="825"/>
      <c r="T201" s="825"/>
      <c r="U201" s="825"/>
      <c r="V201" s="825"/>
      <c r="W201" s="825"/>
      <c r="X201" s="825"/>
      <c r="Y201" s="825"/>
      <c r="Z201" s="825"/>
    </row>
    <row r="202" customHeight="1" spans="1:26">
      <c r="A202" s="825"/>
      <c r="B202" s="826"/>
      <c r="C202" s="825"/>
      <c r="D202" s="827"/>
      <c r="E202" s="825"/>
      <c r="F202" s="827"/>
      <c r="G202" s="825"/>
      <c r="H202" s="825"/>
      <c r="I202" s="825"/>
      <c r="J202" s="825"/>
      <c r="K202" s="825"/>
      <c r="L202" s="850"/>
      <c r="M202" s="825"/>
      <c r="N202" s="825"/>
      <c r="O202" s="825"/>
      <c r="P202" s="825"/>
      <c r="Q202" s="825"/>
      <c r="R202" s="825"/>
      <c r="S202" s="825"/>
      <c r="T202" s="825"/>
      <c r="U202" s="825"/>
      <c r="V202" s="825"/>
      <c r="W202" s="825"/>
      <c r="X202" s="825"/>
      <c r="Y202" s="825"/>
      <c r="Z202" s="825"/>
    </row>
    <row r="203" customHeight="1" spans="1:26">
      <c r="A203" s="825"/>
      <c r="B203" s="826"/>
      <c r="C203" s="825"/>
      <c r="D203" s="827"/>
      <c r="E203" s="825"/>
      <c r="F203" s="827"/>
      <c r="G203" s="825"/>
      <c r="H203" s="825"/>
      <c r="I203" s="825"/>
      <c r="J203" s="825"/>
      <c r="K203" s="825"/>
      <c r="L203" s="850"/>
      <c r="M203" s="825"/>
      <c r="N203" s="825"/>
      <c r="O203" s="825"/>
      <c r="P203" s="825"/>
      <c r="Q203" s="825"/>
      <c r="R203" s="825"/>
      <c r="S203" s="825"/>
      <c r="T203" s="825"/>
      <c r="U203" s="825"/>
      <c r="V203" s="825"/>
      <c r="W203" s="825"/>
      <c r="X203" s="825"/>
      <c r="Y203" s="825"/>
      <c r="Z203" s="825"/>
    </row>
    <row r="204" customHeight="1" spans="1:26">
      <c r="A204" s="825"/>
      <c r="B204" s="826"/>
      <c r="C204" s="825"/>
      <c r="D204" s="827"/>
      <c r="E204" s="825"/>
      <c r="F204" s="827"/>
      <c r="G204" s="825"/>
      <c r="H204" s="825"/>
      <c r="I204" s="825"/>
      <c r="J204" s="825"/>
      <c r="K204" s="825"/>
      <c r="L204" s="850"/>
      <c r="M204" s="825"/>
      <c r="N204" s="825"/>
      <c r="O204" s="825"/>
      <c r="P204" s="825"/>
      <c r="Q204" s="825"/>
      <c r="R204" s="825"/>
      <c r="S204" s="825"/>
      <c r="T204" s="825"/>
      <c r="U204" s="825"/>
      <c r="V204" s="825"/>
      <c r="W204" s="825"/>
      <c r="X204" s="825"/>
      <c r="Y204" s="825"/>
      <c r="Z204" s="825"/>
    </row>
    <row r="205" customHeight="1" spans="1:26">
      <c r="A205" s="825"/>
      <c r="B205" s="826"/>
      <c r="C205" s="825"/>
      <c r="D205" s="827"/>
      <c r="E205" s="825"/>
      <c r="F205" s="827"/>
      <c r="G205" s="825"/>
      <c r="H205" s="825"/>
      <c r="I205" s="825"/>
      <c r="J205" s="825"/>
      <c r="K205" s="825"/>
      <c r="L205" s="850"/>
      <c r="M205" s="825"/>
      <c r="N205" s="825"/>
      <c r="O205" s="825"/>
      <c r="P205" s="825"/>
      <c r="Q205" s="825"/>
      <c r="R205" s="825"/>
      <c r="S205" s="825"/>
      <c r="T205" s="825"/>
      <c r="U205" s="825"/>
      <c r="V205" s="825"/>
      <c r="W205" s="825"/>
      <c r="X205" s="825"/>
      <c r="Y205" s="825"/>
      <c r="Z205" s="825"/>
    </row>
    <row r="206" customHeight="1" spans="1:26">
      <c r="A206" s="825"/>
      <c r="B206" s="826"/>
      <c r="C206" s="825"/>
      <c r="D206" s="827"/>
      <c r="E206" s="825"/>
      <c r="F206" s="827"/>
      <c r="G206" s="825"/>
      <c r="H206" s="825"/>
      <c r="I206" s="825"/>
      <c r="J206" s="825"/>
      <c r="K206" s="825"/>
      <c r="L206" s="850"/>
      <c r="M206" s="825"/>
      <c r="N206" s="825"/>
      <c r="O206" s="825"/>
      <c r="P206" s="825"/>
      <c r="Q206" s="825"/>
      <c r="R206" s="825"/>
      <c r="S206" s="825"/>
      <c r="T206" s="825"/>
      <c r="U206" s="825"/>
      <c r="V206" s="825"/>
      <c r="W206" s="825"/>
      <c r="X206" s="825"/>
      <c r="Y206" s="825"/>
      <c r="Z206" s="825"/>
    </row>
    <row r="207" customHeight="1" spans="1:26">
      <c r="A207" s="825"/>
      <c r="B207" s="826"/>
      <c r="C207" s="825"/>
      <c r="D207" s="827"/>
      <c r="E207" s="825"/>
      <c r="F207" s="827"/>
      <c r="G207" s="825"/>
      <c r="H207" s="825"/>
      <c r="I207" s="825"/>
      <c r="J207" s="825"/>
      <c r="K207" s="825"/>
      <c r="L207" s="850"/>
      <c r="M207" s="825"/>
      <c r="N207" s="825"/>
      <c r="O207" s="825"/>
      <c r="P207" s="825"/>
      <c r="Q207" s="825"/>
      <c r="R207" s="825"/>
      <c r="S207" s="825"/>
      <c r="T207" s="825"/>
      <c r="U207" s="825"/>
      <c r="V207" s="825"/>
      <c r="W207" s="825"/>
      <c r="X207" s="825"/>
      <c r="Y207" s="825"/>
      <c r="Z207" s="825"/>
    </row>
    <row r="208" customHeight="1" spans="1:26">
      <c r="A208" s="825"/>
      <c r="B208" s="826"/>
      <c r="C208" s="825"/>
      <c r="D208" s="827"/>
      <c r="E208" s="825"/>
      <c r="F208" s="827"/>
      <c r="G208" s="825"/>
      <c r="H208" s="825"/>
      <c r="I208" s="825"/>
      <c r="J208" s="825"/>
      <c r="K208" s="825"/>
      <c r="L208" s="850"/>
      <c r="M208" s="825"/>
      <c r="N208" s="825"/>
      <c r="O208" s="825"/>
      <c r="P208" s="825"/>
      <c r="Q208" s="825"/>
      <c r="R208" s="825"/>
      <c r="S208" s="825"/>
      <c r="T208" s="825"/>
      <c r="U208" s="825"/>
      <c r="V208" s="825"/>
      <c r="W208" s="825"/>
      <c r="X208" s="825"/>
      <c r="Y208" s="825"/>
      <c r="Z208" s="825"/>
    </row>
    <row r="209" customHeight="1" spans="1:26">
      <c r="A209" s="825"/>
      <c r="B209" s="826"/>
      <c r="C209" s="825"/>
      <c r="D209" s="827"/>
      <c r="E209" s="825"/>
      <c r="F209" s="827"/>
      <c r="G209" s="825"/>
      <c r="H209" s="825"/>
      <c r="I209" s="825"/>
      <c r="J209" s="825"/>
      <c r="K209" s="825"/>
      <c r="L209" s="850"/>
      <c r="M209" s="825"/>
      <c r="N209" s="825"/>
      <c r="O209" s="825"/>
      <c r="P209" s="825"/>
      <c r="Q209" s="825"/>
      <c r="R209" s="825"/>
      <c r="S209" s="825"/>
      <c r="T209" s="825"/>
      <c r="U209" s="825"/>
      <c r="V209" s="825"/>
      <c r="W209" s="825"/>
      <c r="X209" s="825"/>
      <c r="Y209" s="825"/>
      <c r="Z209" s="825"/>
    </row>
    <row r="210" customHeight="1" spans="1:26">
      <c r="A210" s="825"/>
      <c r="B210" s="826"/>
      <c r="C210" s="825"/>
      <c r="D210" s="827"/>
      <c r="E210" s="825"/>
      <c r="F210" s="827"/>
      <c r="G210" s="825"/>
      <c r="H210" s="825"/>
      <c r="I210" s="825"/>
      <c r="J210" s="825"/>
      <c r="K210" s="825"/>
      <c r="L210" s="850"/>
      <c r="M210" s="825"/>
      <c r="N210" s="825"/>
      <c r="O210" s="825"/>
      <c r="P210" s="825"/>
      <c r="Q210" s="825"/>
      <c r="R210" s="825"/>
      <c r="S210" s="825"/>
      <c r="T210" s="825"/>
      <c r="U210" s="825"/>
      <c r="V210" s="825"/>
      <c r="W210" s="825"/>
      <c r="X210" s="825"/>
      <c r="Y210" s="825"/>
      <c r="Z210" s="825"/>
    </row>
    <row r="211" customHeight="1" spans="1:26">
      <c r="A211" s="825"/>
      <c r="B211" s="826"/>
      <c r="C211" s="825"/>
      <c r="D211" s="827"/>
      <c r="E211" s="825"/>
      <c r="F211" s="827"/>
      <c r="G211" s="825"/>
      <c r="H211" s="825"/>
      <c r="I211" s="825"/>
      <c r="J211" s="825"/>
      <c r="K211" s="825"/>
      <c r="L211" s="850"/>
      <c r="M211" s="825"/>
      <c r="N211" s="825"/>
      <c r="O211" s="825"/>
      <c r="P211" s="825"/>
      <c r="Q211" s="825"/>
      <c r="R211" s="825"/>
      <c r="S211" s="825"/>
      <c r="T211" s="825"/>
      <c r="U211" s="825"/>
      <c r="V211" s="825"/>
      <c r="W211" s="825"/>
      <c r="X211" s="825"/>
      <c r="Y211" s="825"/>
      <c r="Z211" s="825"/>
    </row>
    <row r="212" customHeight="1" spans="1:26">
      <c r="A212" s="825"/>
      <c r="B212" s="826"/>
      <c r="C212" s="825"/>
      <c r="D212" s="827"/>
      <c r="E212" s="825"/>
      <c r="F212" s="827"/>
      <c r="G212" s="825"/>
      <c r="H212" s="825"/>
      <c r="I212" s="825"/>
      <c r="J212" s="825"/>
      <c r="K212" s="825"/>
      <c r="L212" s="850"/>
      <c r="M212" s="825"/>
      <c r="N212" s="825"/>
      <c r="O212" s="825"/>
      <c r="P212" s="825"/>
      <c r="Q212" s="825"/>
      <c r="R212" s="825"/>
      <c r="S212" s="825"/>
      <c r="T212" s="825"/>
      <c r="U212" s="825"/>
      <c r="V212" s="825"/>
      <c r="W212" s="825"/>
      <c r="X212" s="825"/>
      <c r="Y212" s="825"/>
      <c r="Z212" s="825"/>
    </row>
    <row r="213" customHeight="1" spans="1:26">
      <c r="A213" s="825"/>
      <c r="B213" s="826"/>
      <c r="C213" s="825"/>
      <c r="D213" s="827"/>
      <c r="E213" s="825"/>
      <c r="F213" s="827"/>
      <c r="G213" s="825"/>
      <c r="H213" s="825"/>
      <c r="I213" s="825"/>
      <c r="J213" s="825"/>
      <c r="K213" s="825"/>
      <c r="L213" s="850"/>
      <c r="M213" s="825"/>
      <c r="N213" s="825"/>
      <c r="O213" s="825"/>
      <c r="P213" s="825"/>
      <c r="Q213" s="825"/>
      <c r="R213" s="825"/>
      <c r="S213" s="825"/>
      <c r="T213" s="825"/>
      <c r="U213" s="825"/>
      <c r="V213" s="825"/>
      <c r="W213" s="825"/>
      <c r="X213" s="825"/>
      <c r="Y213" s="825"/>
      <c r="Z213" s="825"/>
    </row>
    <row r="214" customHeight="1" spans="1:26">
      <c r="A214" s="825"/>
      <c r="B214" s="826"/>
      <c r="C214" s="825"/>
      <c r="D214" s="827"/>
      <c r="E214" s="825"/>
      <c r="F214" s="827"/>
      <c r="G214" s="825"/>
      <c r="H214" s="825"/>
      <c r="I214" s="825"/>
      <c r="J214" s="825"/>
      <c r="K214" s="825"/>
      <c r="L214" s="850"/>
      <c r="M214" s="825"/>
      <c r="N214" s="825"/>
      <c r="O214" s="825"/>
      <c r="P214" s="825"/>
      <c r="Q214" s="825"/>
      <c r="R214" s="825"/>
      <c r="S214" s="825"/>
      <c r="T214" s="825"/>
      <c r="U214" s="825"/>
      <c r="V214" s="825"/>
      <c r="W214" s="825"/>
      <c r="X214" s="825"/>
      <c r="Y214" s="825"/>
      <c r="Z214" s="825"/>
    </row>
    <row r="215" customHeight="1" spans="1:26">
      <c r="A215" s="825"/>
      <c r="B215" s="826"/>
      <c r="C215" s="825"/>
      <c r="D215" s="827"/>
      <c r="E215" s="825"/>
      <c r="F215" s="827"/>
      <c r="G215" s="825"/>
      <c r="H215" s="825"/>
      <c r="I215" s="825"/>
      <c r="J215" s="825"/>
      <c r="K215" s="825"/>
      <c r="L215" s="850"/>
      <c r="M215" s="825"/>
      <c r="N215" s="825"/>
      <c r="O215" s="825"/>
      <c r="P215" s="825"/>
      <c r="Q215" s="825"/>
      <c r="R215" s="825"/>
      <c r="S215" s="825"/>
      <c r="T215" s="825"/>
      <c r="U215" s="825"/>
      <c r="V215" s="825"/>
      <c r="W215" s="825"/>
      <c r="X215" s="825"/>
      <c r="Y215" s="825"/>
      <c r="Z215" s="825"/>
    </row>
    <row r="216" customHeight="1" spans="1:26">
      <c r="A216" s="825"/>
      <c r="B216" s="826"/>
      <c r="C216" s="825"/>
      <c r="D216" s="827"/>
      <c r="E216" s="825"/>
      <c r="F216" s="827"/>
      <c r="G216" s="825"/>
      <c r="H216" s="825"/>
      <c r="I216" s="825"/>
      <c r="J216" s="825"/>
      <c r="K216" s="825"/>
      <c r="L216" s="850"/>
      <c r="M216" s="825"/>
      <c r="N216" s="825"/>
      <c r="O216" s="825"/>
      <c r="P216" s="825"/>
      <c r="Q216" s="825"/>
      <c r="R216" s="825"/>
      <c r="S216" s="825"/>
      <c r="T216" s="825"/>
      <c r="U216" s="825"/>
      <c r="V216" s="825"/>
      <c r="W216" s="825"/>
      <c r="X216" s="825"/>
      <c r="Y216" s="825"/>
      <c r="Z216" s="825"/>
    </row>
    <row r="217" customHeight="1" spans="1:26">
      <c r="A217" s="825"/>
      <c r="B217" s="826"/>
      <c r="C217" s="825"/>
      <c r="D217" s="827"/>
      <c r="E217" s="825"/>
      <c r="F217" s="827"/>
      <c r="G217" s="825"/>
      <c r="H217" s="825"/>
      <c r="I217" s="825"/>
      <c r="J217" s="825"/>
      <c r="K217" s="825"/>
      <c r="L217" s="850"/>
      <c r="M217" s="825"/>
      <c r="N217" s="825"/>
      <c r="O217" s="825"/>
      <c r="P217" s="825"/>
      <c r="Q217" s="825"/>
      <c r="R217" s="825"/>
      <c r="S217" s="825"/>
      <c r="T217" s="825"/>
      <c r="U217" s="825"/>
      <c r="V217" s="825"/>
      <c r="W217" s="825"/>
      <c r="X217" s="825"/>
      <c r="Y217" s="825"/>
      <c r="Z217" s="825"/>
    </row>
    <row r="218" customHeight="1" spans="1:26">
      <c r="A218" s="825"/>
      <c r="B218" s="826"/>
      <c r="C218" s="825"/>
      <c r="D218" s="827"/>
      <c r="E218" s="825"/>
      <c r="F218" s="827"/>
      <c r="G218" s="825"/>
      <c r="H218" s="825"/>
      <c r="I218" s="825"/>
      <c r="J218" s="825"/>
      <c r="K218" s="825"/>
      <c r="L218" s="850"/>
      <c r="M218" s="825"/>
      <c r="N218" s="825"/>
      <c r="O218" s="825"/>
      <c r="P218" s="825"/>
      <c r="Q218" s="825"/>
      <c r="R218" s="825"/>
      <c r="S218" s="825"/>
      <c r="T218" s="825"/>
      <c r="U218" s="825"/>
      <c r="V218" s="825"/>
      <c r="W218" s="825"/>
      <c r="X218" s="825"/>
      <c r="Y218" s="825"/>
      <c r="Z218" s="825"/>
    </row>
    <row r="219" customHeight="1" spans="1:26">
      <c r="A219" s="825"/>
      <c r="B219" s="826"/>
      <c r="C219" s="825"/>
      <c r="D219" s="827"/>
      <c r="E219" s="825"/>
      <c r="F219" s="827"/>
      <c r="G219" s="825"/>
      <c r="H219" s="825"/>
      <c r="I219" s="825"/>
      <c r="J219" s="825"/>
      <c r="K219" s="825"/>
      <c r="L219" s="850"/>
      <c r="M219" s="825"/>
      <c r="N219" s="825"/>
      <c r="O219" s="825"/>
      <c r="P219" s="825"/>
      <c r="Q219" s="825"/>
      <c r="R219" s="825"/>
      <c r="S219" s="825"/>
      <c r="T219" s="825"/>
      <c r="U219" s="825"/>
      <c r="V219" s="825"/>
      <c r="W219" s="825"/>
      <c r="X219" s="825"/>
      <c r="Y219" s="825"/>
      <c r="Z219" s="825"/>
    </row>
    <row r="220" customHeight="1" spans="1:26">
      <c r="A220" s="825"/>
      <c r="B220" s="826"/>
      <c r="C220" s="825"/>
      <c r="D220" s="827"/>
      <c r="E220" s="825"/>
      <c r="F220" s="827"/>
      <c r="G220" s="825"/>
      <c r="H220" s="825"/>
      <c r="I220" s="825"/>
      <c r="J220" s="825"/>
      <c r="K220" s="825"/>
      <c r="L220" s="850"/>
      <c r="M220" s="825"/>
      <c r="N220" s="825"/>
      <c r="O220" s="825"/>
      <c r="P220" s="825"/>
      <c r="Q220" s="825"/>
      <c r="R220" s="825"/>
      <c r="S220" s="825"/>
      <c r="T220" s="825"/>
      <c r="U220" s="825"/>
      <c r="V220" s="825"/>
      <c r="W220" s="825"/>
      <c r="X220" s="825"/>
      <c r="Y220" s="825"/>
      <c r="Z220" s="825"/>
    </row>
    <row r="221" customHeight="1" spans="1:26">
      <c r="A221" s="825"/>
      <c r="B221" s="826"/>
      <c r="C221" s="825"/>
      <c r="D221" s="827"/>
      <c r="E221" s="825"/>
      <c r="F221" s="827"/>
      <c r="G221" s="825"/>
      <c r="H221" s="825"/>
      <c r="I221" s="825"/>
      <c r="J221" s="825"/>
      <c r="K221" s="825"/>
      <c r="L221" s="850"/>
      <c r="M221" s="825"/>
      <c r="N221" s="825"/>
      <c r="O221" s="825"/>
      <c r="P221" s="825"/>
      <c r="Q221" s="825"/>
      <c r="R221" s="825"/>
      <c r="S221" s="825"/>
      <c r="T221" s="825"/>
      <c r="U221" s="825"/>
      <c r="V221" s="825"/>
      <c r="W221" s="825"/>
      <c r="X221" s="825"/>
      <c r="Y221" s="825"/>
      <c r="Z221" s="825"/>
    </row>
    <row r="222" customHeight="1" spans="1:26">
      <c r="A222" s="825"/>
      <c r="B222" s="826"/>
      <c r="C222" s="825"/>
      <c r="D222" s="827"/>
      <c r="E222" s="825"/>
      <c r="F222" s="827"/>
      <c r="G222" s="825"/>
      <c r="H222" s="825"/>
      <c r="I222" s="825"/>
      <c r="J222" s="825"/>
      <c r="K222" s="825"/>
      <c r="L222" s="850"/>
      <c r="M222" s="825"/>
      <c r="N222" s="825"/>
      <c r="O222" s="825"/>
      <c r="P222" s="825"/>
      <c r="Q222" s="825"/>
      <c r="R222" s="825"/>
      <c r="S222" s="825"/>
      <c r="T222" s="825"/>
      <c r="U222" s="825"/>
      <c r="V222" s="825"/>
      <c r="W222" s="825"/>
      <c r="X222" s="825"/>
      <c r="Y222" s="825"/>
      <c r="Z222" s="825"/>
    </row>
    <row r="223" customHeight="1" spans="1:26">
      <c r="A223" s="825"/>
      <c r="B223" s="826"/>
      <c r="C223" s="825"/>
      <c r="D223" s="827"/>
      <c r="E223" s="825"/>
      <c r="F223" s="827"/>
      <c r="G223" s="825"/>
      <c r="H223" s="825"/>
      <c r="I223" s="825"/>
      <c r="J223" s="825"/>
      <c r="K223" s="825"/>
      <c r="L223" s="850"/>
      <c r="M223" s="825"/>
      <c r="N223" s="825"/>
      <c r="O223" s="825"/>
      <c r="P223" s="825"/>
      <c r="Q223" s="825"/>
      <c r="R223" s="825"/>
      <c r="S223" s="825"/>
      <c r="T223" s="825"/>
      <c r="U223" s="825"/>
      <c r="V223" s="825"/>
      <c r="W223" s="825"/>
      <c r="X223" s="825"/>
      <c r="Y223" s="825"/>
      <c r="Z223" s="825"/>
    </row>
    <row r="224" customHeight="1" spans="1:26">
      <c r="A224" s="825"/>
      <c r="B224" s="826"/>
      <c r="C224" s="825"/>
      <c r="D224" s="827"/>
      <c r="E224" s="825"/>
      <c r="F224" s="827"/>
      <c r="G224" s="825"/>
      <c r="H224" s="825"/>
      <c r="I224" s="825"/>
      <c r="J224" s="825"/>
      <c r="K224" s="825"/>
      <c r="L224" s="850"/>
      <c r="M224" s="825"/>
      <c r="N224" s="825"/>
      <c r="O224" s="825"/>
      <c r="P224" s="825"/>
      <c r="Q224" s="825"/>
      <c r="R224" s="825"/>
      <c r="S224" s="825"/>
      <c r="T224" s="825"/>
      <c r="U224" s="825"/>
      <c r="V224" s="825"/>
      <c r="W224" s="825"/>
      <c r="X224" s="825"/>
      <c r="Y224" s="825"/>
      <c r="Z224" s="825"/>
    </row>
    <row r="225" customHeight="1" spans="1:26">
      <c r="A225" s="825"/>
      <c r="B225" s="826"/>
      <c r="C225" s="825"/>
      <c r="D225" s="827"/>
      <c r="E225" s="825"/>
      <c r="F225" s="827"/>
      <c r="G225" s="825"/>
      <c r="H225" s="825"/>
      <c r="I225" s="825"/>
      <c r="J225" s="825"/>
      <c r="K225" s="825"/>
      <c r="L225" s="850"/>
      <c r="M225" s="825"/>
      <c r="N225" s="825"/>
      <c r="O225" s="825"/>
      <c r="P225" s="825"/>
      <c r="Q225" s="825"/>
      <c r="R225" s="825"/>
      <c r="S225" s="825"/>
      <c r="T225" s="825"/>
      <c r="U225" s="825"/>
      <c r="V225" s="825"/>
      <c r="W225" s="825"/>
      <c r="X225" s="825"/>
      <c r="Y225" s="825"/>
      <c r="Z225" s="825"/>
    </row>
    <row r="226" customHeight="1" spans="1:26">
      <c r="A226" s="825"/>
      <c r="B226" s="826"/>
      <c r="C226" s="825"/>
      <c r="D226" s="827"/>
      <c r="E226" s="825"/>
      <c r="F226" s="827"/>
      <c r="G226" s="825"/>
      <c r="H226" s="825"/>
      <c r="I226" s="825"/>
      <c r="J226" s="825"/>
      <c r="K226" s="825"/>
      <c r="L226" s="850"/>
      <c r="M226" s="825"/>
      <c r="N226" s="825"/>
      <c r="O226" s="825"/>
      <c r="P226" s="825"/>
      <c r="Q226" s="825"/>
      <c r="R226" s="825"/>
      <c r="S226" s="825"/>
      <c r="T226" s="825"/>
      <c r="U226" s="825"/>
      <c r="V226" s="825"/>
      <c r="W226" s="825"/>
      <c r="X226" s="825"/>
      <c r="Y226" s="825"/>
      <c r="Z226" s="825"/>
    </row>
    <row r="227" customHeight="1" spans="1:26">
      <c r="A227" s="825"/>
      <c r="B227" s="826"/>
      <c r="C227" s="825"/>
      <c r="D227" s="827"/>
      <c r="E227" s="825"/>
      <c r="F227" s="827"/>
      <c r="G227" s="825"/>
      <c r="H227" s="825"/>
      <c r="I227" s="825"/>
      <c r="J227" s="825"/>
      <c r="K227" s="825"/>
      <c r="L227" s="850"/>
      <c r="M227" s="825"/>
      <c r="N227" s="825"/>
      <c r="O227" s="825"/>
      <c r="P227" s="825"/>
      <c r="Q227" s="825"/>
      <c r="R227" s="825"/>
      <c r="S227" s="825"/>
      <c r="T227" s="825"/>
      <c r="U227" s="825"/>
      <c r="V227" s="825"/>
      <c r="W227" s="825"/>
      <c r="X227" s="825"/>
      <c r="Y227" s="825"/>
      <c r="Z227" s="825"/>
    </row>
    <row r="228" customHeight="1" spans="1:26">
      <c r="A228" s="825"/>
      <c r="B228" s="826"/>
      <c r="C228" s="825"/>
      <c r="D228" s="827"/>
      <c r="E228" s="825"/>
      <c r="F228" s="827"/>
      <c r="G228" s="825"/>
      <c r="H228" s="825"/>
      <c r="I228" s="825"/>
      <c r="J228" s="825"/>
      <c r="K228" s="825"/>
      <c r="L228" s="850"/>
      <c r="M228" s="825"/>
      <c r="N228" s="825"/>
      <c r="O228" s="825"/>
      <c r="P228" s="825"/>
      <c r="Q228" s="825"/>
      <c r="R228" s="825"/>
      <c r="S228" s="825"/>
      <c r="T228" s="825"/>
      <c r="U228" s="825"/>
      <c r="V228" s="825"/>
      <c r="W228" s="825"/>
      <c r="X228" s="825"/>
      <c r="Y228" s="825"/>
      <c r="Z228" s="825"/>
    </row>
    <row r="229" customHeight="1" spans="1:26">
      <c r="A229" s="825"/>
      <c r="B229" s="826"/>
      <c r="C229" s="825"/>
      <c r="D229" s="827"/>
      <c r="E229" s="825"/>
      <c r="F229" s="827"/>
      <c r="G229" s="825"/>
      <c r="H229" s="825"/>
      <c r="I229" s="825"/>
      <c r="J229" s="825"/>
      <c r="K229" s="825"/>
      <c r="L229" s="850"/>
      <c r="M229" s="825"/>
      <c r="N229" s="825"/>
      <c r="O229" s="825"/>
      <c r="P229" s="825"/>
      <c r="Q229" s="825"/>
      <c r="R229" s="825"/>
      <c r="S229" s="825"/>
      <c r="T229" s="825"/>
      <c r="U229" s="825"/>
      <c r="V229" s="825"/>
      <c r="W229" s="825"/>
      <c r="X229" s="825"/>
      <c r="Y229" s="825"/>
      <c r="Z229" s="825"/>
    </row>
    <row r="230" customHeight="1" spans="1:26">
      <c r="A230" s="825"/>
      <c r="B230" s="826"/>
      <c r="C230" s="825"/>
      <c r="D230" s="827"/>
      <c r="E230" s="825"/>
      <c r="F230" s="827"/>
      <c r="G230" s="825"/>
      <c r="H230" s="825"/>
      <c r="I230" s="825"/>
      <c r="J230" s="825"/>
      <c r="K230" s="825"/>
      <c r="L230" s="850"/>
      <c r="M230" s="825"/>
      <c r="N230" s="825"/>
      <c r="O230" s="825"/>
      <c r="P230" s="825"/>
      <c r="Q230" s="825"/>
      <c r="R230" s="825"/>
      <c r="S230" s="825"/>
      <c r="T230" s="825"/>
      <c r="U230" s="825"/>
      <c r="V230" s="825"/>
      <c r="W230" s="825"/>
      <c r="X230" s="825"/>
      <c r="Y230" s="825"/>
      <c r="Z230" s="825"/>
    </row>
    <row r="231" customHeight="1" spans="1:26">
      <c r="A231" s="825"/>
      <c r="B231" s="826"/>
      <c r="C231" s="825"/>
      <c r="D231" s="827"/>
      <c r="E231" s="825"/>
      <c r="F231" s="827"/>
      <c r="G231" s="825"/>
      <c r="H231" s="825"/>
      <c r="I231" s="825"/>
      <c r="J231" s="825"/>
      <c r="K231" s="825"/>
      <c r="L231" s="850"/>
      <c r="M231" s="825"/>
      <c r="N231" s="825"/>
      <c r="O231" s="825"/>
      <c r="P231" s="825"/>
      <c r="Q231" s="825"/>
      <c r="R231" s="825"/>
      <c r="S231" s="825"/>
      <c r="T231" s="825"/>
      <c r="U231" s="825"/>
      <c r="V231" s="825"/>
      <c r="W231" s="825"/>
      <c r="X231" s="825"/>
      <c r="Y231" s="825"/>
      <c r="Z231" s="825"/>
    </row>
    <row r="232" customHeight="1" spans="1:26">
      <c r="A232" s="825"/>
      <c r="B232" s="826"/>
      <c r="C232" s="825"/>
      <c r="D232" s="827"/>
      <c r="E232" s="825"/>
      <c r="F232" s="827"/>
      <c r="G232" s="825"/>
      <c r="H232" s="825"/>
      <c r="I232" s="825"/>
      <c r="J232" s="825"/>
      <c r="K232" s="825"/>
      <c r="L232" s="850"/>
      <c r="M232" s="825"/>
      <c r="N232" s="825"/>
      <c r="O232" s="825"/>
      <c r="P232" s="825"/>
      <c r="Q232" s="825"/>
      <c r="R232" s="825"/>
      <c r="S232" s="825"/>
      <c r="T232" s="825"/>
      <c r="U232" s="825"/>
      <c r="V232" s="825"/>
      <c r="W232" s="825"/>
      <c r="X232" s="825"/>
      <c r="Y232" s="825"/>
      <c r="Z232" s="825"/>
    </row>
    <row r="233" customHeight="1" spans="1:26">
      <c r="A233" s="825"/>
      <c r="B233" s="826"/>
      <c r="C233" s="825"/>
      <c r="D233" s="827"/>
      <c r="E233" s="825"/>
      <c r="F233" s="827"/>
      <c r="G233" s="825"/>
      <c r="H233" s="825"/>
      <c r="I233" s="825"/>
      <c r="J233" s="825"/>
      <c r="K233" s="825"/>
      <c r="L233" s="850"/>
      <c r="M233" s="825"/>
      <c r="N233" s="825"/>
      <c r="O233" s="825"/>
      <c r="P233" s="825"/>
      <c r="Q233" s="825"/>
      <c r="R233" s="825"/>
      <c r="S233" s="825"/>
      <c r="T233" s="825"/>
      <c r="U233" s="825"/>
      <c r="V233" s="825"/>
      <c r="W233" s="825"/>
      <c r="X233" s="825"/>
      <c r="Y233" s="825"/>
      <c r="Z233" s="825"/>
    </row>
    <row r="234" customHeight="1" spans="1:26">
      <c r="A234" s="825"/>
      <c r="B234" s="826"/>
      <c r="C234" s="825"/>
      <c r="D234" s="827"/>
      <c r="E234" s="825"/>
      <c r="F234" s="827"/>
      <c r="G234" s="825"/>
      <c r="H234" s="825"/>
      <c r="I234" s="825"/>
      <c r="J234" s="825"/>
      <c r="K234" s="825"/>
      <c r="L234" s="850"/>
      <c r="M234" s="825"/>
      <c r="N234" s="825"/>
      <c r="O234" s="825"/>
      <c r="P234" s="825"/>
      <c r="Q234" s="825"/>
      <c r="R234" s="825"/>
      <c r="S234" s="825"/>
      <c r="T234" s="825"/>
      <c r="U234" s="825"/>
      <c r="V234" s="825"/>
      <c r="W234" s="825"/>
      <c r="X234" s="825"/>
      <c r="Y234" s="825"/>
      <c r="Z234" s="825"/>
    </row>
    <row r="235" customHeight="1" spans="1:26">
      <c r="A235" s="825"/>
      <c r="B235" s="826"/>
      <c r="C235" s="825"/>
      <c r="D235" s="827"/>
      <c r="E235" s="825"/>
      <c r="F235" s="827"/>
      <c r="G235" s="825"/>
      <c r="H235" s="825"/>
      <c r="I235" s="825"/>
      <c r="J235" s="825"/>
      <c r="K235" s="825"/>
      <c r="L235" s="850"/>
      <c r="M235" s="825"/>
      <c r="N235" s="825"/>
      <c r="O235" s="825"/>
      <c r="P235" s="825"/>
      <c r="Q235" s="825"/>
      <c r="R235" s="825"/>
      <c r="S235" s="825"/>
      <c r="T235" s="825"/>
      <c r="U235" s="825"/>
      <c r="V235" s="825"/>
      <c r="W235" s="825"/>
      <c r="X235" s="825"/>
      <c r="Y235" s="825"/>
      <c r="Z235" s="825"/>
    </row>
    <row r="236" customHeight="1" spans="1:26">
      <c r="A236" s="825"/>
      <c r="B236" s="826"/>
      <c r="C236" s="825"/>
      <c r="D236" s="827"/>
      <c r="E236" s="825"/>
      <c r="F236" s="827"/>
      <c r="G236" s="825"/>
      <c r="H236" s="825"/>
      <c r="I236" s="825"/>
      <c r="J236" s="825"/>
      <c r="K236" s="825"/>
      <c r="L236" s="850"/>
      <c r="M236" s="825"/>
      <c r="N236" s="825"/>
      <c r="O236" s="825"/>
      <c r="P236" s="825"/>
      <c r="Q236" s="825"/>
      <c r="R236" s="825"/>
      <c r="S236" s="825"/>
      <c r="T236" s="825"/>
      <c r="U236" s="825"/>
      <c r="V236" s="825"/>
      <c r="W236" s="825"/>
      <c r="X236" s="825"/>
      <c r="Y236" s="825"/>
      <c r="Z236" s="825"/>
    </row>
    <row r="237" customHeight="1" spans="1:26">
      <c r="A237" s="825"/>
      <c r="B237" s="826"/>
      <c r="C237" s="825"/>
      <c r="D237" s="827"/>
      <c r="E237" s="825"/>
      <c r="F237" s="827"/>
      <c r="G237" s="825"/>
      <c r="H237" s="825"/>
      <c r="I237" s="825"/>
      <c r="J237" s="825"/>
      <c r="K237" s="825"/>
      <c r="L237" s="850"/>
      <c r="M237" s="825"/>
      <c r="N237" s="825"/>
      <c r="O237" s="825"/>
      <c r="P237" s="825"/>
      <c r="Q237" s="825"/>
      <c r="R237" s="825"/>
      <c r="S237" s="825"/>
      <c r="T237" s="825"/>
      <c r="U237" s="825"/>
      <c r="V237" s="825"/>
      <c r="W237" s="825"/>
      <c r="X237" s="825"/>
      <c r="Y237" s="825"/>
      <c r="Z237" s="825"/>
    </row>
    <row r="238" customHeight="1" spans="1:26">
      <c r="A238" s="825"/>
      <c r="B238" s="826"/>
      <c r="C238" s="825"/>
      <c r="D238" s="827"/>
      <c r="E238" s="825"/>
      <c r="F238" s="827"/>
      <c r="G238" s="825"/>
      <c r="H238" s="825"/>
      <c r="I238" s="825"/>
      <c r="J238" s="825"/>
      <c r="K238" s="825"/>
      <c r="L238" s="850"/>
      <c r="M238" s="825"/>
      <c r="N238" s="825"/>
      <c r="O238" s="825"/>
      <c r="P238" s="825"/>
      <c r="Q238" s="825"/>
      <c r="R238" s="825"/>
      <c r="S238" s="825"/>
      <c r="T238" s="825"/>
      <c r="U238" s="825"/>
      <c r="V238" s="825"/>
      <c r="W238" s="825"/>
      <c r="X238" s="825"/>
      <c r="Y238" s="825"/>
      <c r="Z238" s="825"/>
    </row>
    <row r="239" customHeight="1" spans="1:26">
      <c r="A239" s="825"/>
      <c r="B239" s="826"/>
      <c r="C239" s="825"/>
      <c r="D239" s="827"/>
      <c r="E239" s="825"/>
      <c r="F239" s="827"/>
      <c r="G239" s="825"/>
      <c r="H239" s="825"/>
      <c r="I239" s="825"/>
      <c r="J239" s="825"/>
      <c r="K239" s="825"/>
      <c r="L239" s="850"/>
      <c r="M239" s="825"/>
      <c r="N239" s="825"/>
      <c r="O239" s="825"/>
      <c r="P239" s="825"/>
      <c r="Q239" s="825"/>
      <c r="R239" s="825"/>
      <c r="S239" s="825"/>
      <c r="T239" s="825"/>
      <c r="U239" s="825"/>
      <c r="V239" s="825"/>
      <c r="W239" s="825"/>
      <c r="X239" s="825"/>
      <c r="Y239" s="825"/>
      <c r="Z239" s="825"/>
    </row>
    <row r="240" customHeight="1" spans="1:26">
      <c r="A240" s="825"/>
      <c r="B240" s="826"/>
      <c r="C240" s="825"/>
      <c r="D240" s="827"/>
      <c r="E240" s="825"/>
      <c r="F240" s="827"/>
      <c r="G240" s="825"/>
      <c r="H240" s="825"/>
      <c r="I240" s="825"/>
      <c r="J240" s="825"/>
      <c r="K240" s="825"/>
      <c r="L240" s="850"/>
      <c r="M240" s="825"/>
      <c r="N240" s="825"/>
      <c r="O240" s="825"/>
      <c r="P240" s="825"/>
      <c r="Q240" s="825"/>
      <c r="R240" s="825"/>
      <c r="S240" s="825"/>
      <c r="T240" s="825"/>
      <c r="U240" s="825"/>
      <c r="V240" s="825"/>
      <c r="W240" s="825"/>
      <c r="X240" s="825"/>
      <c r="Y240" s="825"/>
      <c r="Z240" s="825"/>
    </row>
    <row r="241" customHeight="1" spans="1:26">
      <c r="A241" s="825"/>
      <c r="B241" s="826"/>
      <c r="C241" s="825"/>
      <c r="D241" s="827"/>
      <c r="E241" s="825"/>
      <c r="F241" s="827"/>
      <c r="G241" s="825"/>
      <c r="H241" s="825"/>
      <c r="I241" s="825"/>
      <c r="J241" s="825"/>
      <c r="K241" s="825"/>
      <c r="L241" s="850"/>
      <c r="M241" s="825"/>
      <c r="N241" s="825"/>
      <c r="O241" s="825"/>
      <c r="P241" s="825"/>
      <c r="Q241" s="825"/>
      <c r="R241" s="825"/>
      <c r="S241" s="825"/>
      <c r="T241" s="825"/>
      <c r="U241" s="825"/>
      <c r="V241" s="825"/>
      <c r="W241" s="825"/>
      <c r="X241" s="825"/>
      <c r="Y241" s="825"/>
      <c r="Z241" s="825"/>
    </row>
    <row r="242" customHeight="1" spans="1:26">
      <c r="A242" s="825"/>
      <c r="B242" s="826"/>
      <c r="C242" s="825"/>
      <c r="D242" s="827"/>
      <c r="E242" s="825"/>
      <c r="F242" s="827"/>
      <c r="G242" s="825"/>
      <c r="H242" s="825"/>
      <c r="I242" s="825"/>
      <c r="J242" s="825"/>
      <c r="K242" s="825"/>
      <c r="L242" s="850"/>
      <c r="M242" s="825"/>
      <c r="N242" s="825"/>
      <c r="O242" s="825"/>
      <c r="P242" s="825"/>
      <c r="Q242" s="825"/>
      <c r="R242" s="825"/>
      <c r="S242" s="825"/>
      <c r="T242" s="825"/>
      <c r="U242" s="825"/>
      <c r="V242" s="825"/>
      <c r="W242" s="825"/>
      <c r="X242" s="825"/>
      <c r="Y242" s="825"/>
      <c r="Z242" s="825"/>
    </row>
    <row r="243" customHeight="1" spans="1:26">
      <c r="A243" s="825"/>
      <c r="B243" s="826"/>
      <c r="C243" s="825"/>
      <c r="D243" s="827"/>
      <c r="E243" s="825"/>
      <c r="F243" s="827"/>
      <c r="G243" s="825"/>
      <c r="H243" s="825"/>
      <c r="I243" s="825"/>
      <c r="J243" s="825"/>
      <c r="K243" s="825"/>
      <c r="L243" s="850"/>
      <c r="M243" s="825"/>
      <c r="N243" s="825"/>
      <c r="O243" s="825"/>
      <c r="P243" s="825"/>
      <c r="Q243" s="825"/>
      <c r="R243" s="825"/>
      <c r="S243" s="825"/>
      <c r="T243" s="825"/>
      <c r="U243" s="825"/>
      <c r="V243" s="825"/>
      <c r="W243" s="825"/>
      <c r="X243" s="825"/>
      <c r="Y243" s="825"/>
      <c r="Z243" s="825"/>
    </row>
    <row r="244" customHeight="1" spans="1:26">
      <c r="A244" s="825"/>
      <c r="B244" s="826"/>
      <c r="C244" s="825"/>
      <c r="D244" s="827"/>
      <c r="E244" s="825"/>
      <c r="F244" s="827"/>
      <c r="G244" s="825"/>
      <c r="H244" s="825"/>
      <c r="I244" s="825"/>
      <c r="J244" s="825"/>
      <c r="K244" s="825"/>
      <c r="L244" s="850"/>
      <c r="M244" s="825"/>
      <c r="N244" s="825"/>
      <c r="O244" s="825"/>
      <c r="P244" s="825"/>
      <c r="Q244" s="825"/>
      <c r="R244" s="825"/>
      <c r="S244" s="825"/>
      <c r="T244" s="825"/>
      <c r="U244" s="825"/>
      <c r="V244" s="825"/>
      <c r="W244" s="825"/>
      <c r="X244" s="825"/>
      <c r="Y244" s="825"/>
      <c r="Z244" s="825"/>
    </row>
    <row r="245" customHeight="1" spans="1:26">
      <c r="A245" s="825"/>
      <c r="B245" s="826"/>
      <c r="C245" s="825"/>
      <c r="D245" s="827"/>
      <c r="E245" s="825"/>
      <c r="F245" s="827"/>
      <c r="G245" s="825"/>
      <c r="H245" s="825"/>
      <c r="I245" s="825"/>
      <c r="J245" s="825"/>
      <c r="K245" s="825"/>
      <c r="L245" s="850"/>
      <c r="M245" s="825"/>
      <c r="N245" s="825"/>
      <c r="O245" s="825"/>
      <c r="P245" s="825"/>
      <c r="Q245" s="825"/>
      <c r="R245" s="825"/>
      <c r="S245" s="825"/>
      <c r="T245" s="825"/>
      <c r="U245" s="825"/>
      <c r="V245" s="825"/>
      <c r="W245" s="825"/>
      <c r="X245" s="825"/>
      <c r="Y245" s="825"/>
      <c r="Z245" s="825"/>
    </row>
    <row r="246" customHeight="1" spans="1:26">
      <c r="A246" s="825"/>
      <c r="B246" s="826"/>
      <c r="C246" s="825"/>
      <c r="D246" s="827"/>
      <c r="E246" s="825"/>
      <c r="F246" s="827"/>
      <c r="G246" s="825"/>
      <c r="H246" s="825"/>
      <c r="I246" s="825"/>
      <c r="J246" s="825"/>
      <c r="K246" s="825"/>
      <c r="L246" s="850"/>
      <c r="M246" s="825"/>
      <c r="N246" s="825"/>
      <c r="O246" s="825"/>
      <c r="P246" s="825"/>
      <c r="Q246" s="825"/>
      <c r="R246" s="825"/>
      <c r="S246" s="825"/>
      <c r="T246" s="825"/>
      <c r="U246" s="825"/>
      <c r="V246" s="825"/>
      <c r="W246" s="825"/>
      <c r="X246" s="825"/>
      <c r="Y246" s="825"/>
      <c r="Z246" s="825"/>
    </row>
    <row r="247" ht="12.75" customHeight="1" spans="1:26">
      <c r="A247" s="825"/>
      <c r="B247" s="826"/>
      <c r="C247" s="825"/>
      <c r="D247" s="827"/>
      <c r="E247" s="825"/>
      <c r="F247" s="827"/>
      <c r="G247" s="825"/>
      <c r="H247" s="825"/>
      <c r="I247" s="825"/>
      <c r="J247" s="825"/>
      <c r="K247" s="825"/>
      <c r="L247" s="850"/>
      <c r="M247" s="825"/>
      <c r="N247" s="825"/>
      <c r="O247" s="825"/>
      <c r="P247" s="825"/>
      <c r="Q247" s="825"/>
      <c r="R247" s="825"/>
      <c r="S247" s="825"/>
      <c r="T247" s="825"/>
      <c r="U247" s="825"/>
      <c r="V247" s="825"/>
      <c r="W247" s="825"/>
      <c r="X247" s="825"/>
      <c r="Y247" s="825"/>
      <c r="Z247" s="825"/>
    </row>
    <row r="248" ht="12.75" customHeight="1" spans="1:26">
      <c r="A248" s="825"/>
      <c r="B248" s="826"/>
      <c r="C248" s="825"/>
      <c r="D248" s="827"/>
      <c r="E248" s="825"/>
      <c r="F248" s="827"/>
      <c r="G248" s="825"/>
      <c r="H248" s="825"/>
      <c r="I248" s="825"/>
      <c r="J248" s="825"/>
      <c r="K248" s="825"/>
      <c r="L248" s="850"/>
      <c r="M248" s="825"/>
      <c r="N248" s="825"/>
      <c r="O248" s="825"/>
      <c r="P248" s="825"/>
      <c r="Q248" s="825"/>
      <c r="R248" s="825"/>
      <c r="S248" s="825"/>
      <c r="T248" s="825"/>
      <c r="U248" s="825"/>
      <c r="V248" s="825"/>
      <c r="W248" s="825"/>
      <c r="X248" s="825"/>
      <c r="Y248" s="825"/>
      <c r="Z248" s="825"/>
    </row>
    <row r="249" ht="12.75" customHeight="1" spans="1:26">
      <c r="A249" s="825"/>
      <c r="B249" s="826"/>
      <c r="C249" s="825"/>
      <c r="D249" s="827"/>
      <c r="E249" s="825"/>
      <c r="F249" s="827"/>
      <c r="G249" s="825"/>
      <c r="H249" s="825"/>
      <c r="I249" s="825"/>
      <c r="J249" s="825"/>
      <c r="K249" s="825"/>
      <c r="L249" s="850"/>
      <c r="M249" s="825"/>
      <c r="N249" s="825"/>
      <c r="O249" s="825"/>
      <c r="P249" s="825"/>
      <c r="Q249" s="825"/>
      <c r="R249" s="825"/>
      <c r="S249" s="825"/>
      <c r="T249" s="825"/>
      <c r="U249" s="825"/>
      <c r="V249" s="825"/>
      <c r="W249" s="825"/>
      <c r="X249" s="825"/>
      <c r="Y249" s="825"/>
      <c r="Z249" s="825"/>
    </row>
    <row r="250" ht="12.75" customHeight="1" spans="1:26">
      <c r="A250" s="825"/>
      <c r="B250" s="826"/>
      <c r="C250" s="825"/>
      <c r="D250" s="827"/>
      <c r="E250" s="825"/>
      <c r="F250" s="827"/>
      <c r="G250" s="825"/>
      <c r="H250" s="825"/>
      <c r="I250" s="825"/>
      <c r="J250" s="825"/>
      <c r="K250" s="825"/>
      <c r="L250" s="850"/>
      <c r="M250" s="825"/>
      <c r="N250" s="825"/>
      <c r="O250" s="825"/>
      <c r="P250" s="825"/>
      <c r="Q250" s="825"/>
      <c r="R250" s="825"/>
      <c r="S250" s="825"/>
      <c r="T250" s="825"/>
      <c r="U250" s="825"/>
      <c r="V250" s="825"/>
      <c r="W250" s="825"/>
      <c r="X250" s="825"/>
      <c r="Y250" s="825"/>
      <c r="Z250" s="825"/>
    </row>
    <row r="251" ht="12.75" customHeight="1" spans="1:26">
      <c r="A251" s="825"/>
      <c r="B251" s="826"/>
      <c r="C251" s="825"/>
      <c r="D251" s="827"/>
      <c r="E251" s="825"/>
      <c r="F251" s="827"/>
      <c r="G251" s="825"/>
      <c r="H251" s="825"/>
      <c r="I251" s="825"/>
      <c r="J251" s="825"/>
      <c r="K251" s="825"/>
      <c r="L251" s="850"/>
      <c r="M251" s="825"/>
      <c r="N251" s="825"/>
      <c r="O251" s="825"/>
      <c r="P251" s="825"/>
      <c r="Q251" s="825"/>
      <c r="R251" s="825"/>
      <c r="S251" s="825"/>
      <c r="T251" s="825"/>
      <c r="U251" s="825"/>
      <c r="V251" s="825"/>
      <c r="W251" s="825"/>
      <c r="X251" s="825"/>
      <c r="Y251" s="825"/>
      <c r="Z251" s="825"/>
    </row>
    <row r="252" ht="12.75" customHeight="1" spans="1:26">
      <c r="A252" s="825"/>
      <c r="B252" s="826"/>
      <c r="C252" s="825"/>
      <c r="D252" s="827"/>
      <c r="E252" s="825"/>
      <c r="F252" s="827"/>
      <c r="G252" s="825"/>
      <c r="H252" s="825"/>
      <c r="I252" s="825"/>
      <c r="J252" s="825"/>
      <c r="K252" s="825"/>
      <c r="L252" s="850"/>
      <c r="M252" s="825"/>
      <c r="N252" s="825"/>
      <c r="O252" s="825"/>
      <c r="P252" s="825"/>
      <c r="Q252" s="825"/>
      <c r="R252" s="825"/>
      <c r="S252" s="825"/>
      <c r="T252" s="825"/>
      <c r="U252" s="825"/>
      <c r="V252" s="825"/>
      <c r="W252" s="825"/>
      <c r="X252" s="825"/>
      <c r="Y252" s="825"/>
      <c r="Z252" s="825"/>
    </row>
    <row r="253" ht="12.75" customHeight="1" spans="1:26">
      <c r="A253" s="825"/>
      <c r="B253" s="826"/>
      <c r="C253" s="825"/>
      <c r="D253" s="827"/>
      <c r="E253" s="825"/>
      <c r="F253" s="827"/>
      <c r="G253" s="825"/>
      <c r="H253" s="825"/>
      <c r="I253" s="825"/>
      <c r="J253" s="825"/>
      <c r="K253" s="825"/>
      <c r="L253" s="850"/>
      <c r="M253" s="825"/>
      <c r="N253" s="825"/>
      <c r="O253" s="825"/>
      <c r="P253" s="825"/>
      <c r="Q253" s="825"/>
      <c r="R253" s="825"/>
      <c r="S253" s="825"/>
      <c r="T253" s="825"/>
      <c r="U253" s="825"/>
      <c r="V253" s="825"/>
      <c r="W253" s="825"/>
      <c r="X253" s="825"/>
      <c r="Y253" s="825"/>
      <c r="Z253" s="825"/>
    </row>
    <row r="254" ht="12.75" customHeight="1" spans="1:26">
      <c r="A254" s="825"/>
      <c r="B254" s="826"/>
      <c r="C254" s="825"/>
      <c r="D254" s="827"/>
      <c r="E254" s="825"/>
      <c r="F254" s="827"/>
      <c r="G254" s="825"/>
      <c r="H254" s="825"/>
      <c r="I254" s="825"/>
      <c r="J254" s="825"/>
      <c r="K254" s="825"/>
      <c r="L254" s="850"/>
      <c r="M254" s="825"/>
      <c r="N254" s="825"/>
      <c r="O254" s="825"/>
      <c r="P254" s="825"/>
      <c r="Q254" s="825"/>
      <c r="R254" s="825"/>
      <c r="S254" s="825"/>
      <c r="T254" s="825"/>
      <c r="U254" s="825"/>
      <c r="V254" s="825"/>
      <c r="W254" s="825"/>
      <c r="X254" s="825"/>
      <c r="Y254" s="825"/>
      <c r="Z254" s="825"/>
    </row>
    <row r="255" ht="12.75" customHeight="1" spans="1:26">
      <c r="A255" s="825"/>
      <c r="B255" s="826"/>
      <c r="C255" s="825"/>
      <c r="D255" s="827"/>
      <c r="E255" s="825"/>
      <c r="F255" s="827"/>
      <c r="G255" s="825"/>
      <c r="H255" s="825"/>
      <c r="I255" s="825"/>
      <c r="J255" s="825"/>
      <c r="K255" s="825"/>
      <c r="L255" s="850"/>
      <c r="M255" s="825"/>
      <c r="N255" s="825"/>
      <c r="O255" s="825"/>
      <c r="P255" s="825"/>
      <c r="Q255" s="825"/>
      <c r="R255" s="825"/>
      <c r="S255" s="825"/>
      <c r="T255" s="825"/>
      <c r="U255" s="825"/>
      <c r="V255" s="825"/>
      <c r="W255" s="825"/>
      <c r="X255" s="825"/>
      <c r="Y255" s="825"/>
      <c r="Z255" s="825"/>
    </row>
    <row r="256" ht="12.75" customHeight="1" spans="1:26">
      <c r="A256" s="825"/>
      <c r="B256" s="826"/>
      <c r="C256" s="825"/>
      <c r="D256" s="827"/>
      <c r="E256" s="825"/>
      <c r="F256" s="827"/>
      <c r="G256" s="825"/>
      <c r="H256" s="825"/>
      <c r="I256" s="825"/>
      <c r="J256" s="825"/>
      <c r="K256" s="825"/>
      <c r="L256" s="850"/>
      <c r="M256" s="825"/>
      <c r="N256" s="825"/>
      <c r="O256" s="825"/>
      <c r="P256" s="825"/>
      <c r="Q256" s="825"/>
      <c r="R256" s="825"/>
      <c r="S256" s="825"/>
      <c r="T256" s="825"/>
      <c r="U256" s="825"/>
      <c r="V256" s="825"/>
      <c r="W256" s="825"/>
      <c r="X256" s="825"/>
      <c r="Y256" s="825"/>
      <c r="Z256" s="825"/>
    </row>
    <row r="257" ht="12.75" customHeight="1" spans="1:26">
      <c r="A257" s="825"/>
      <c r="B257" s="826"/>
      <c r="C257" s="825"/>
      <c r="D257" s="827"/>
      <c r="E257" s="825"/>
      <c r="F257" s="827"/>
      <c r="G257" s="825"/>
      <c r="H257" s="825"/>
      <c r="I257" s="825"/>
      <c r="J257" s="825"/>
      <c r="K257" s="825"/>
      <c r="L257" s="850"/>
      <c r="M257" s="825"/>
      <c r="N257" s="825"/>
      <c r="O257" s="825"/>
      <c r="P257" s="825"/>
      <c r="Q257" s="825"/>
      <c r="R257" s="825"/>
      <c r="S257" s="825"/>
      <c r="T257" s="825"/>
      <c r="U257" s="825"/>
      <c r="V257" s="825"/>
      <c r="W257" s="825"/>
      <c r="X257" s="825"/>
      <c r="Y257" s="825"/>
      <c r="Z257" s="825"/>
    </row>
    <row r="258" ht="12.75" customHeight="1" spans="1:26">
      <c r="A258" s="825"/>
      <c r="B258" s="826"/>
      <c r="C258" s="825"/>
      <c r="D258" s="827"/>
      <c r="E258" s="825"/>
      <c r="F258" s="827"/>
      <c r="G258" s="825"/>
      <c r="H258" s="825"/>
      <c r="I258" s="825"/>
      <c r="J258" s="825"/>
      <c r="K258" s="825"/>
      <c r="L258" s="850"/>
      <c r="M258" s="825"/>
      <c r="N258" s="825"/>
      <c r="O258" s="825"/>
      <c r="P258" s="825"/>
      <c r="Q258" s="825"/>
      <c r="R258" s="825"/>
      <c r="S258" s="825"/>
      <c r="T258" s="825"/>
      <c r="U258" s="825"/>
      <c r="V258" s="825"/>
      <c r="W258" s="825"/>
      <c r="X258" s="825"/>
      <c r="Y258" s="825"/>
      <c r="Z258" s="825"/>
    </row>
    <row r="259" ht="12.75" customHeight="1" spans="1:26">
      <c r="A259" s="825"/>
      <c r="B259" s="826"/>
      <c r="C259" s="825"/>
      <c r="D259" s="827"/>
      <c r="E259" s="825"/>
      <c r="F259" s="827"/>
      <c r="G259" s="825"/>
      <c r="H259" s="825"/>
      <c r="I259" s="825"/>
      <c r="J259" s="825"/>
      <c r="K259" s="825"/>
      <c r="L259" s="850"/>
      <c r="M259" s="825"/>
      <c r="N259" s="825"/>
      <c r="O259" s="825"/>
      <c r="P259" s="825"/>
      <c r="Q259" s="825"/>
      <c r="R259" s="825"/>
      <c r="S259" s="825"/>
      <c r="T259" s="825"/>
      <c r="U259" s="825"/>
      <c r="V259" s="825"/>
      <c r="W259" s="825"/>
      <c r="X259" s="825"/>
      <c r="Y259" s="825"/>
      <c r="Z259" s="825"/>
    </row>
    <row r="260" ht="12.75" customHeight="1" spans="1:26">
      <c r="A260" s="825"/>
      <c r="B260" s="826"/>
      <c r="C260" s="825"/>
      <c r="D260" s="827"/>
      <c r="E260" s="825"/>
      <c r="F260" s="827"/>
      <c r="G260" s="825"/>
      <c r="H260" s="825"/>
      <c r="I260" s="825"/>
      <c r="J260" s="825"/>
      <c r="K260" s="825"/>
      <c r="L260" s="850"/>
      <c r="M260" s="825"/>
      <c r="N260" s="825"/>
      <c r="O260" s="825"/>
      <c r="P260" s="825"/>
      <c r="Q260" s="825"/>
      <c r="R260" s="825"/>
      <c r="S260" s="825"/>
      <c r="T260" s="825"/>
      <c r="U260" s="825"/>
      <c r="V260" s="825"/>
      <c r="W260" s="825"/>
      <c r="X260" s="825"/>
      <c r="Y260" s="825"/>
      <c r="Z260" s="825"/>
    </row>
    <row r="261" ht="12.75" customHeight="1" spans="1:26">
      <c r="A261" s="825"/>
      <c r="B261" s="826"/>
      <c r="C261" s="825"/>
      <c r="D261" s="827"/>
      <c r="E261" s="825"/>
      <c r="F261" s="827"/>
      <c r="G261" s="825"/>
      <c r="H261" s="825"/>
      <c r="I261" s="825"/>
      <c r="J261" s="825"/>
      <c r="K261" s="825"/>
      <c r="L261" s="850"/>
      <c r="M261" s="825"/>
      <c r="N261" s="825"/>
      <c r="O261" s="825"/>
      <c r="P261" s="825"/>
      <c r="Q261" s="825"/>
      <c r="R261" s="825"/>
      <c r="S261" s="825"/>
      <c r="T261" s="825"/>
      <c r="U261" s="825"/>
      <c r="V261" s="825"/>
      <c r="W261" s="825"/>
      <c r="X261" s="825"/>
      <c r="Y261" s="825"/>
      <c r="Z261" s="825"/>
    </row>
    <row r="262" ht="12.75" customHeight="1" spans="1:26">
      <c r="A262" s="825"/>
      <c r="B262" s="826"/>
      <c r="C262" s="825"/>
      <c r="D262" s="827"/>
      <c r="E262" s="825"/>
      <c r="F262" s="827"/>
      <c r="G262" s="825"/>
      <c r="H262" s="825"/>
      <c r="I262" s="825"/>
      <c r="J262" s="825"/>
      <c r="K262" s="825"/>
      <c r="L262" s="850"/>
      <c r="M262" s="825"/>
      <c r="N262" s="825"/>
      <c r="O262" s="825"/>
      <c r="P262" s="825"/>
      <c r="Q262" s="825"/>
      <c r="R262" s="825"/>
      <c r="S262" s="825"/>
      <c r="T262" s="825"/>
      <c r="U262" s="825"/>
      <c r="V262" s="825"/>
      <c r="W262" s="825"/>
      <c r="X262" s="825"/>
      <c r="Y262" s="825"/>
      <c r="Z262" s="825"/>
    </row>
    <row r="263" ht="12.75" customHeight="1" spans="1:26">
      <c r="A263" s="825"/>
      <c r="B263" s="826"/>
      <c r="C263" s="825"/>
      <c r="D263" s="827"/>
      <c r="E263" s="825"/>
      <c r="F263" s="827"/>
      <c r="G263" s="825"/>
      <c r="H263" s="825"/>
      <c r="I263" s="825"/>
      <c r="J263" s="825"/>
      <c r="K263" s="825"/>
      <c r="L263" s="850"/>
      <c r="M263" s="825"/>
      <c r="N263" s="825"/>
      <c r="O263" s="825"/>
      <c r="P263" s="825"/>
      <c r="Q263" s="825"/>
      <c r="R263" s="825"/>
      <c r="S263" s="825"/>
      <c r="T263" s="825"/>
      <c r="U263" s="825"/>
      <c r="V263" s="825"/>
      <c r="W263" s="825"/>
      <c r="X263" s="825"/>
      <c r="Y263" s="825"/>
      <c r="Z263" s="825"/>
    </row>
    <row r="264" ht="12.75" customHeight="1" spans="1:26">
      <c r="A264" s="825"/>
      <c r="B264" s="826"/>
      <c r="C264" s="825"/>
      <c r="D264" s="827"/>
      <c r="E264" s="825"/>
      <c r="F264" s="827"/>
      <c r="G264" s="825"/>
      <c r="H264" s="825"/>
      <c r="I264" s="825"/>
      <c r="J264" s="825"/>
      <c r="K264" s="825"/>
      <c r="L264" s="850"/>
      <c r="M264" s="825"/>
      <c r="N264" s="825"/>
      <c r="O264" s="825"/>
      <c r="P264" s="825"/>
      <c r="Q264" s="825"/>
      <c r="R264" s="825"/>
      <c r="S264" s="825"/>
      <c r="T264" s="825"/>
      <c r="U264" s="825"/>
      <c r="V264" s="825"/>
      <c r="W264" s="825"/>
      <c r="X264" s="825"/>
      <c r="Y264" s="825"/>
      <c r="Z264" s="825"/>
    </row>
    <row r="265" ht="12.75" customHeight="1" spans="1:26">
      <c r="A265" s="825"/>
      <c r="B265" s="826"/>
      <c r="C265" s="825"/>
      <c r="D265" s="827"/>
      <c r="E265" s="825"/>
      <c r="F265" s="827"/>
      <c r="G265" s="825"/>
      <c r="H265" s="825"/>
      <c r="I265" s="825"/>
      <c r="J265" s="825"/>
      <c r="K265" s="825"/>
      <c r="L265" s="850"/>
      <c r="M265" s="825"/>
      <c r="N265" s="825"/>
      <c r="O265" s="825"/>
      <c r="P265" s="825"/>
      <c r="Q265" s="825"/>
      <c r="R265" s="825"/>
      <c r="S265" s="825"/>
      <c r="T265" s="825"/>
      <c r="U265" s="825"/>
      <c r="V265" s="825"/>
      <c r="W265" s="825"/>
      <c r="X265" s="825"/>
      <c r="Y265" s="825"/>
      <c r="Z265" s="825"/>
    </row>
    <row r="266" ht="12.75" customHeight="1" spans="1:26">
      <c r="A266" s="825"/>
      <c r="B266" s="826"/>
      <c r="C266" s="825"/>
      <c r="D266" s="827"/>
      <c r="E266" s="825"/>
      <c r="F266" s="827"/>
      <c r="G266" s="825"/>
      <c r="H266" s="825"/>
      <c r="I266" s="825"/>
      <c r="J266" s="825"/>
      <c r="K266" s="825"/>
      <c r="L266" s="850"/>
      <c r="M266" s="825"/>
      <c r="N266" s="825"/>
      <c r="O266" s="825"/>
      <c r="P266" s="825"/>
      <c r="Q266" s="825"/>
      <c r="R266" s="825"/>
      <c r="S266" s="825"/>
      <c r="T266" s="825"/>
      <c r="U266" s="825"/>
      <c r="V266" s="825"/>
      <c r="W266" s="825"/>
      <c r="X266" s="825"/>
      <c r="Y266" s="825"/>
      <c r="Z266" s="825"/>
    </row>
    <row r="267" ht="12.75" customHeight="1" spans="1:26">
      <c r="A267" s="825"/>
      <c r="B267" s="826"/>
      <c r="C267" s="825"/>
      <c r="D267" s="827"/>
      <c r="E267" s="825"/>
      <c r="F267" s="827"/>
      <c r="G267" s="825"/>
      <c r="H267" s="825"/>
      <c r="I267" s="825"/>
      <c r="J267" s="825"/>
      <c r="K267" s="825"/>
      <c r="L267" s="850"/>
      <c r="M267" s="825"/>
      <c r="N267" s="825"/>
      <c r="O267" s="825"/>
      <c r="P267" s="825"/>
      <c r="Q267" s="825"/>
      <c r="R267" s="825"/>
      <c r="S267" s="825"/>
      <c r="T267" s="825"/>
      <c r="U267" s="825"/>
      <c r="V267" s="825"/>
      <c r="W267" s="825"/>
      <c r="X267" s="825"/>
      <c r="Y267" s="825"/>
      <c r="Z267" s="825"/>
    </row>
    <row r="268" ht="12.75" customHeight="1" spans="1:26">
      <c r="A268" s="825"/>
      <c r="B268" s="826"/>
      <c r="C268" s="825"/>
      <c r="D268" s="827"/>
      <c r="E268" s="825"/>
      <c r="F268" s="827"/>
      <c r="G268" s="825"/>
      <c r="H268" s="825"/>
      <c r="I268" s="825"/>
      <c r="J268" s="825"/>
      <c r="K268" s="825"/>
      <c r="L268" s="850"/>
      <c r="M268" s="825"/>
      <c r="N268" s="825"/>
      <c r="O268" s="825"/>
      <c r="P268" s="825"/>
      <c r="Q268" s="825"/>
      <c r="R268" s="825"/>
      <c r="S268" s="825"/>
      <c r="T268" s="825"/>
      <c r="U268" s="825"/>
      <c r="V268" s="825"/>
      <c r="W268" s="825"/>
      <c r="X268" s="825"/>
      <c r="Y268" s="825"/>
      <c r="Z268" s="825"/>
    </row>
    <row r="269" ht="12.75" customHeight="1" spans="1:26">
      <c r="A269" s="825"/>
      <c r="B269" s="826"/>
      <c r="C269" s="825"/>
      <c r="D269" s="827"/>
      <c r="E269" s="825"/>
      <c r="F269" s="827"/>
      <c r="G269" s="825"/>
      <c r="H269" s="825"/>
      <c r="I269" s="825"/>
      <c r="J269" s="825"/>
      <c r="K269" s="825"/>
      <c r="L269" s="850"/>
      <c r="M269" s="825"/>
      <c r="N269" s="825"/>
      <c r="O269" s="825"/>
      <c r="P269" s="825"/>
      <c r="Q269" s="825"/>
      <c r="R269" s="825"/>
      <c r="S269" s="825"/>
      <c r="T269" s="825"/>
      <c r="U269" s="825"/>
      <c r="V269" s="825"/>
      <c r="W269" s="825"/>
      <c r="X269" s="825"/>
      <c r="Y269" s="825"/>
      <c r="Z269" s="825"/>
    </row>
    <row r="270" ht="12.75" customHeight="1" spans="1:26">
      <c r="A270" s="825"/>
      <c r="B270" s="826"/>
      <c r="C270" s="825"/>
      <c r="D270" s="827"/>
      <c r="E270" s="825"/>
      <c r="F270" s="827"/>
      <c r="G270" s="825"/>
      <c r="H270" s="825"/>
      <c r="I270" s="825"/>
      <c r="J270" s="825"/>
      <c r="K270" s="825"/>
      <c r="L270" s="850"/>
      <c r="M270" s="825"/>
      <c r="N270" s="825"/>
      <c r="O270" s="825"/>
      <c r="P270" s="825"/>
      <c r="Q270" s="825"/>
      <c r="R270" s="825"/>
      <c r="S270" s="825"/>
      <c r="T270" s="825"/>
      <c r="U270" s="825"/>
      <c r="V270" s="825"/>
      <c r="W270" s="825"/>
      <c r="X270" s="825"/>
      <c r="Y270" s="825"/>
      <c r="Z270" s="825"/>
    </row>
    <row r="271" ht="12.75" customHeight="1" spans="1:26">
      <c r="A271" s="825"/>
      <c r="B271" s="826"/>
      <c r="C271" s="825"/>
      <c r="D271" s="827"/>
      <c r="E271" s="825"/>
      <c r="F271" s="827"/>
      <c r="G271" s="825"/>
      <c r="H271" s="825"/>
      <c r="I271" s="825"/>
      <c r="J271" s="825"/>
      <c r="K271" s="825"/>
      <c r="L271" s="850"/>
      <c r="M271" s="825"/>
      <c r="N271" s="825"/>
      <c r="O271" s="825"/>
      <c r="P271" s="825"/>
      <c r="Q271" s="825"/>
      <c r="R271" s="825"/>
      <c r="S271" s="825"/>
      <c r="T271" s="825"/>
      <c r="U271" s="825"/>
      <c r="V271" s="825"/>
      <c r="W271" s="825"/>
      <c r="X271" s="825"/>
      <c r="Y271" s="825"/>
      <c r="Z271" s="825"/>
    </row>
    <row r="272" ht="12.75" customHeight="1" spans="1:26">
      <c r="A272" s="825"/>
      <c r="B272" s="826"/>
      <c r="C272" s="825"/>
      <c r="D272" s="827"/>
      <c r="E272" s="825"/>
      <c r="F272" s="827"/>
      <c r="G272" s="825"/>
      <c r="H272" s="825"/>
      <c r="I272" s="825"/>
      <c r="J272" s="825"/>
      <c r="K272" s="825"/>
      <c r="L272" s="850"/>
      <c r="M272" s="825"/>
      <c r="N272" s="825"/>
      <c r="O272" s="825"/>
      <c r="P272" s="825"/>
      <c r="Q272" s="825"/>
      <c r="R272" s="825"/>
      <c r="S272" s="825"/>
      <c r="T272" s="825"/>
      <c r="U272" s="825"/>
      <c r="V272" s="825"/>
      <c r="W272" s="825"/>
      <c r="X272" s="825"/>
      <c r="Y272" s="825"/>
      <c r="Z272" s="825"/>
    </row>
    <row r="273" ht="12.75" customHeight="1" spans="1:26">
      <c r="A273" s="825"/>
      <c r="B273" s="826"/>
      <c r="C273" s="825"/>
      <c r="D273" s="827"/>
      <c r="E273" s="825"/>
      <c r="F273" s="827"/>
      <c r="G273" s="825"/>
      <c r="H273" s="825"/>
      <c r="I273" s="825"/>
      <c r="J273" s="825"/>
      <c r="K273" s="825"/>
      <c r="L273" s="850"/>
      <c r="M273" s="825"/>
      <c r="N273" s="825"/>
      <c r="O273" s="825"/>
      <c r="P273" s="825"/>
      <c r="Q273" s="825"/>
      <c r="R273" s="825"/>
      <c r="S273" s="825"/>
      <c r="T273" s="825"/>
      <c r="U273" s="825"/>
      <c r="V273" s="825"/>
      <c r="W273" s="825"/>
      <c r="X273" s="825"/>
      <c r="Y273" s="825"/>
      <c r="Z273" s="825"/>
    </row>
    <row r="274" ht="12.75" customHeight="1" spans="1:26">
      <c r="A274" s="825"/>
      <c r="B274" s="826"/>
      <c r="C274" s="825"/>
      <c r="D274" s="827"/>
      <c r="E274" s="825"/>
      <c r="F274" s="827"/>
      <c r="G274" s="825"/>
      <c r="H274" s="825"/>
      <c r="I274" s="825"/>
      <c r="J274" s="825"/>
      <c r="K274" s="825"/>
      <c r="L274" s="850"/>
      <c r="M274" s="825"/>
      <c r="N274" s="825"/>
      <c r="O274" s="825"/>
      <c r="P274" s="825"/>
      <c r="Q274" s="825"/>
      <c r="R274" s="825"/>
      <c r="S274" s="825"/>
      <c r="T274" s="825"/>
      <c r="U274" s="825"/>
      <c r="V274" s="825"/>
      <c r="W274" s="825"/>
      <c r="X274" s="825"/>
      <c r="Y274" s="825"/>
      <c r="Z274" s="825"/>
    </row>
    <row r="275" ht="12.75" customHeight="1" spans="1:26">
      <c r="A275" s="825"/>
      <c r="B275" s="826"/>
      <c r="C275" s="825"/>
      <c r="D275" s="827"/>
      <c r="E275" s="825"/>
      <c r="F275" s="827"/>
      <c r="G275" s="825"/>
      <c r="H275" s="825"/>
      <c r="I275" s="825"/>
      <c r="J275" s="825"/>
      <c r="K275" s="825"/>
      <c r="L275" s="850"/>
      <c r="M275" s="825"/>
      <c r="N275" s="825"/>
      <c r="O275" s="825"/>
      <c r="P275" s="825"/>
      <c r="Q275" s="825"/>
      <c r="R275" s="825"/>
      <c r="S275" s="825"/>
      <c r="T275" s="825"/>
      <c r="U275" s="825"/>
      <c r="V275" s="825"/>
      <c r="W275" s="825"/>
      <c r="X275" s="825"/>
      <c r="Y275" s="825"/>
      <c r="Z275" s="825"/>
    </row>
    <row r="276" ht="12.75" customHeight="1" spans="1:26">
      <c r="A276" s="825"/>
      <c r="B276" s="826"/>
      <c r="C276" s="825"/>
      <c r="D276" s="827"/>
      <c r="E276" s="825"/>
      <c r="F276" s="827"/>
      <c r="G276" s="825"/>
      <c r="H276" s="825"/>
      <c r="I276" s="825"/>
      <c r="J276" s="825"/>
      <c r="K276" s="825"/>
      <c r="L276" s="850"/>
      <c r="M276" s="825"/>
      <c r="N276" s="825"/>
      <c r="O276" s="825"/>
      <c r="P276" s="825"/>
      <c r="Q276" s="825"/>
      <c r="R276" s="825"/>
      <c r="S276" s="825"/>
      <c r="T276" s="825"/>
      <c r="U276" s="825"/>
      <c r="V276" s="825"/>
      <c r="W276" s="825"/>
      <c r="X276" s="825"/>
      <c r="Y276" s="825"/>
      <c r="Z276" s="825"/>
    </row>
    <row r="277" ht="12.75" customHeight="1" spans="1:26">
      <c r="A277" s="825"/>
      <c r="B277" s="826"/>
      <c r="C277" s="825"/>
      <c r="D277" s="827"/>
      <c r="E277" s="825"/>
      <c r="F277" s="827"/>
      <c r="G277" s="825"/>
      <c r="H277" s="825"/>
      <c r="I277" s="825"/>
      <c r="J277" s="825"/>
      <c r="K277" s="825"/>
      <c r="L277" s="850"/>
      <c r="M277" s="825"/>
      <c r="N277" s="825"/>
      <c r="O277" s="825"/>
      <c r="P277" s="825"/>
      <c r="Q277" s="825"/>
      <c r="R277" s="825"/>
      <c r="S277" s="825"/>
      <c r="T277" s="825"/>
      <c r="U277" s="825"/>
      <c r="V277" s="825"/>
      <c r="W277" s="825"/>
      <c r="X277" s="825"/>
      <c r="Y277" s="825"/>
      <c r="Z277" s="825"/>
    </row>
    <row r="278" ht="12.75" customHeight="1" spans="1:26">
      <c r="A278" s="825"/>
      <c r="B278" s="826"/>
      <c r="C278" s="825"/>
      <c r="D278" s="827"/>
      <c r="E278" s="825"/>
      <c r="F278" s="827"/>
      <c r="G278" s="825"/>
      <c r="H278" s="825"/>
      <c r="I278" s="825"/>
      <c r="J278" s="825"/>
      <c r="K278" s="825"/>
      <c r="L278" s="850"/>
      <c r="M278" s="825"/>
      <c r="N278" s="825"/>
      <c r="O278" s="825"/>
      <c r="P278" s="825"/>
      <c r="Q278" s="825"/>
      <c r="R278" s="825"/>
      <c r="S278" s="825"/>
      <c r="T278" s="825"/>
      <c r="U278" s="825"/>
      <c r="V278" s="825"/>
      <c r="W278" s="825"/>
      <c r="X278" s="825"/>
      <c r="Y278" s="825"/>
      <c r="Z278" s="825"/>
    </row>
    <row r="279" ht="12.75" customHeight="1" spans="1:26">
      <c r="A279" s="825"/>
      <c r="B279" s="826"/>
      <c r="C279" s="825"/>
      <c r="D279" s="827"/>
      <c r="E279" s="825"/>
      <c r="F279" s="827"/>
      <c r="G279" s="825"/>
      <c r="H279" s="825"/>
      <c r="I279" s="825"/>
      <c r="J279" s="825"/>
      <c r="K279" s="825"/>
      <c r="L279" s="850"/>
      <c r="M279" s="825"/>
      <c r="N279" s="825"/>
      <c r="O279" s="825"/>
      <c r="P279" s="825"/>
      <c r="Q279" s="825"/>
      <c r="R279" s="825"/>
      <c r="S279" s="825"/>
      <c r="T279" s="825"/>
      <c r="U279" s="825"/>
      <c r="V279" s="825"/>
      <c r="W279" s="825"/>
      <c r="X279" s="825"/>
      <c r="Y279" s="825"/>
      <c r="Z279" s="825"/>
    </row>
    <row r="280" ht="12.75" customHeight="1" spans="1:26">
      <c r="A280" s="825"/>
      <c r="B280" s="826"/>
      <c r="C280" s="825"/>
      <c r="D280" s="827"/>
      <c r="E280" s="825"/>
      <c r="F280" s="827"/>
      <c r="G280" s="825"/>
      <c r="H280" s="825"/>
      <c r="I280" s="825"/>
      <c r="J280" s="825"/>
      <c r="K280" s="825"/>
      <c r="L280" s="850"/>
      <c r="M280" s="825"/>
      <c r="N280" s="825"/>
      <c r="O280" s="825"/>
      <c r="P280" s="825"/>
      <c r="Q280" s="825"/>
      <c r="R280" s="825"/>
      <c r="S280" s="825"/>
      <c r="T280" s="825"/>
      <c r="U280" s="825"/>
      <c r="V280" s="825"/>
      <c r="W280" s="825"/>
      <c r="X280" s="825"/>
      <c r="Y280" s="825"/>
      <c r="Z280" s="825"/>
    </row>
    <row r="281" ht="12.75" customHeight="1" spans="1:26">
      <c r="A281" s="825"/>
      <c r="B281" s="826"/>
      <c r="C281" s="825"/>
      <c r="D281" s="827"/>
      <c r="E281" s="825"/>
      <c r="F281" s="827"/>
      <c r="G281" s="825"/>
      <c r="H281" s="825"/>
      <c r="I281" s="825"/>
      <c r="J281" s="825"/>
      <c r="K281" s="825"/>
      <c r="L281" s="850"/>
      <c r="M281" s="825"/>
      <c r="N281" s="825"/>
      <c r="O281" s="825"/>
      <c r="P281" s="825"/>
      <c r="Q281" s="825"/>
      <c r="R281" s="825"/>
      <c r="S281" s="825"/>
      <c r="T281" s="825"/>
      <c r="U281" s="825"/>
      <c r="V281" s="825"/>
      <c r="W281" s="825"/>
      <c r="X281" s="825"/>
      <c r="Y281" s="825"/>
      <c r="Z281" s="825"/>
    </row>
    <row r="282" ht="12.75" customHeight="1" spans="1:26">
      <c r="A282" s="825"/>
      <c r="B282" s="826"/>
      <c r="C282" s="825"/>
      <c r="D282" s="827"/>
      <c r="E282" s="825"/>
      <c r="F282" s="827"/>
      <c r="G282" s="825"/>
      <c r="H282" s="825"/>
      <c r="I282" s="825"/>
      <c r="J282" s="825"/>
      <c r="K282" s="825"/>
      <c r="L282" s="850"/>
      <c r="M282" s="825"/>
      <c r="N282" s="825"/>
      <c r="O282" s="825"/>
      <c r="P282" s="825"/>
      <c r="Q282" s="825"/>
      <c r="R282" s="825"/>
      <c r="S282" s="825"/>
      <c r="T282" s="825"/>
      <c r="U282" s="825"/>
      <c r="V282" s="825"/>
      <c r="W282" s="825"/>
      <c r="X282" s="825"/>
      <c r="Y282" s="825"/>
      <c r="Z282" s="825"/>
    </row>
    <row r="283" ht="12.75" customHeight="1" spans="1:26">
      <c r="A283" s="825"/>
      <c r="B283" s="826"/>
      <c r="C283" s="825"/>
      <c r="D283" s="827"/>
      <c r="E283" s="825"/>
      <c r="F283" s="827"/>
      <c r="G283" s="825"/>
      <c r="H283" s="825"/>
      <c r="I283" s="825"/>
      <c r="J283" s="825"/>
      <c r="K283" s="825"/>
      <c r="L283" s="850"/>
      <c r="M283" s="825"/>
      <c r="N283" s="825"/>
      <c r="O283" s="825"/>
      <c r="P283" s="825"/>
      <c r="Q283" s="825"/>
      <c r="R283" s="825"/>
      <c r="S283" s="825"/>
      <c r="T283" s="825"/>
      <c r="U283" s="825"/>
      <c r="V283" s="825"/>
      <c r="W283" s="825"/>
      <c r="X283" s="825"/>
      <c r="Y283" s="825"/>
      <c r="Z283" s="825"/>
    </row>
    <row r="284" ht="12.75" customHeight="1" spans="1:26">
      <c r="A284" s="825"/>
      <c r="B284" s="826"/>
      <c r="C284" s="825"/>
      <c r="D284" s="827"/>
      <c r="E284" s="825"/>
      <c r="F284" s="827"/>
      <c r="G284" s="825"/>
      <c r="H284" s="825"/>
      <c r="I284" s="825"/>
      <c r="J284" s="825"/>
      <c r="K284" s="825"/>
      <c r="L284" s="850"/>
      <c r="M284" s="825"/>
      <c r="N284" s="825"/>
      <c r="O284" s="825"/>
      <c r="P284" s="825"/>
      <c r="Q284" s="825"/>
      <c r="R284" s="825"/>
      <c r="S284" s="825"/>
      <c r="T284" s="825"/>
      <c r="U284" s="825"/>
      <c r="V284" s="825"/>
      <c r="W284" s="825"/>
      <c r="X284" s="825"/>
      <c r="Y284" s="825"/>
      <c r="Z284" s="825"/>
    </row>
    <row r="285" ht="12.75" customHeight="1" spans="1:26">
      <c r="A285" s="825"/>
      <c r="B285" s="826"/>
      <c r="C285" s="825"/>
      <c r="D285" s="827"/>
      <c r="E285" s="825"/>
      <c r="F285" s="827"/>
      <c r="G285" s="825"/>
      <c r="H285" s="825"/>
      <c r="I285" s="825"/>
      <c r="J285" s="825"/>
      <c r="K285" s="825"/>
      <c r="L285" s="850"/>
      <c r="M285" s="825"/>
      <c r="N285" s="825"/>
      <c r="O285" s="825"/>
      <c r="P285" s="825"/>
      <c r="Q285" s="825"/>
      <c r="R285" s="825"/>
      <c r="S285" s="825"/>
      <c r="T285" s="825"/>
      <c r="U285" s="825"/>
      <c r="V285" s="825"/>
      <c r="W285" s="825"/>
      <c r="X285" s="825"/>
      <c r="Y285" s="825"/>
      <c r="Z285" s="825"/>
    </row>
    <row r="286" ht="12.75" customHeight="1" spans="1:26">
      <c r="A286" s="825"/>
      <c r="B286" s="826"/>
      <c r="C286" s="825"/>
      <c r="D286" s="827"/>
      <c r="E286" s="825"/>
      <c r="F286" s="827"/>
      <c r="G286" s="825"/>
      <c r="H286" s="825"/>
      <c r="I286" s="825"/>
      <c r="J286" s="825"/>
      <c r="K286" s="825"/>
      <c r="L286" s="850"/>
      <c r="M286" s="825"/>
      <c r="N286" s="825"/>
      <c r="O286" s="825"/>
      <c r="P286" s="825"/>
      <c r="Q286" s="825"/>
      <c r="R286" s="825"/>
      <c r="S286" s="825"/>
      <c r="T286" s="825"/>
      <c r="U286" s="825"/>
      <c r="V286" s="825"/>
      <c r="W286" s="825"/>
      <c r="X286" s="825"/>
      <c r="Y286" s="825"/>
      <c r="Z286" s="825"/>
    </row>
    <row r="287" ht="12.75" customHeight="1" spans="1:26">
      <c r="A287" s="825"/>
      <c r="B287" s="826"/>
      <c r="C287" s="825"/>
      <c r="D287" s="827"/>
      <c r="E287" s="825"/>
      <c r="F287" s="827"/>
      <c r="G287" s="825"/>
      <c r="H287" s="825"/>
      <c r="I287" s="825"/>
      <c r="J287" s="825"/>
      <c r="K287" s="825"/>
      <c r="L287" s="850"/>
      <c r="M287" s="825"/>
      <c r="N287" s="825"/>
      <c r="O287" s="825"/>
      <c r="P287" s="825"/>
      <c r="Q287" s="825"/>
      <c r="R287" s="825"/>
      <c r="S287" s="825"/>
      <c r="T287" s="825"/>
      <c r="U287" s="825"/>
      <c r="V287" s="825"/>
      <c r="W287" s="825"/>
      <c r="X287" s="825"/>
      <c r="Y287" s="825"/>
      <c r="Z287" s="825"/>
    </row>
    <row r="288" ht="12.75" customHeight="1" spans="1:26">
      <c r="A288" s="825"/>
      <c r="B288" s="826"/>
      <c r="C288" s="825"/>
      <c r="D288" s="827"/>
      <c r="E288" s="825"/>
      <c r="F288" s="827"/>
      <c r="G288" s="825"/>
      <c r="H288" s="825"/>
      <c r="I288" s="825"/>
      <c r="J288" s="825"/>
      <c r="K288" s="825"/>
      <c r="L288" s="850"/>
      <c r="M288" s="825"/>
      <c r="N288" s="825"/>
      <c r="O288" s="825"/>
      <c r="P288" s="825"/>
      <c r="Q288" s="825"/>
      <c r="R288" s="825"/>
      <c r="S288" s="825"/>
      <c r="T288" s="825"/>
      <c r="U288" s="825"/>
      <c r="V288" s="825"/>
      <c r="W288" s="825"/>
      <c r="X288" s="825"/>
      <c r="Y288" s="825"/>
      <c r="Z288" s="825"/>
    </row>
    <row r="289" ht="12.75" customHeight="1" spans="1:26">
      <c r="A289" s="825"/>
      <c r="B289" s="826"/>
      <c r="C289" s="825"/>
      <c r="D289" s="827"/>
      <c r="E289" s="825"/>
      <c r="F289" s="827"/>
      <c r="G289" s="825"/>
      <c r="H289" s="825"/>
      <c r="I289" s="825"/>
      <c r="J289" s="825"/>
      <c r="K289" s="825"/>
      <c r="L289" s="850"/>
      <c r="M289" s="825"/>
      <c r="N289" s="825"/>
      <c r="O289" s="825"/>
      <c r="P289" s="825"/>
      <c r="Q289" s="825"/>
      <c r="R289" s="825"/>
      <c r="S289" s="825"/>
      <c r="T289" s="825"/>
      <c r="U289" s="825"/>
      <c r="V289" s="825"/>
      <c r="W289" s="825"/>
      <c r="X289" s="825"/>
      <c r="Y289" s="825"/>
      <c r="Z289" s="825"/>
    </row>
    <row r="290" ht="12.75" customHeight="1" spans="1:26">
      <c r="A290" s="825"/>
      <c r="B290" s="826"/>
      <c r="C290" s="825"/>
      <c r="D290" s="827"/>
      <c r="E290" s="825"/>
      <c r="F290" s="827"/>
      <c r="G290" s="825"/>
      <c r="H290" s="825"/>
      <c r="I290" s="825"/>
      <c r="J290" s="825"/>
      <c r="K290" s="825"/>
      <c r="L290" s="850"/>
      <c r="M290" s="825"/>
      <c r="N290" s="825"/>
      <c r="O290" s="825"/>
      <c r="P290" s="825"/>
      <c r="Q290" s="825"/>
      <c r="R290" s="825"/>
      <c r="S290" s="825"/>
      <c r="T290" s="825"/>
      <c r="U290" s="825"/>
      <c r="V290" s="825"/>
      <c r="W290" s="825"/>
      <c r="X290" s="825"/>
      <c r="Y290" s="825"/>
      <c r="Z290" s="825"/>
    </row>
    <row r="291" ht="12.75" customHeight="1" spans="1:26">
      <c r="A291" s="825"/>
      <c r="B291" s="826"/>
      <c r="C291" s="825"/>
      <c r="D291" s="827"/>
      <c r="E291" s="825"/>
      <c r="F291" s="827"/>
      <c r="G291" s="825"/>
      <c r="H291" s="825"/>
      <c r="I291" s="825"/>
      <c r="J291" s="825"/>
      <c r="K291" s="825"/>
      <c r="L291" s="850"/>
      <c r="M291" s="825"/>
      <c r="N291" s="825"/>
      <c r="O291" s="825"/>
      <c r="P291" s="825"/>
      <c r="Q291" s="825"/>
      <c r="R291" s="825"/>
      <c r="S291" s="825"/>
      <c r="T291" s="825"/>
      <c r="U291" s="825"/>
      <c r="V291" s="825"/>
      <c r="W291" s="825"/>
      <c r="X291" s="825"/>
      <c r="Y291" s="825"/>
      <c r="Z291" s="825"/>
    </row>
    <row r="292" ht="12.75" customHeight="1" spans="1:26">
      <c r="A292" s="825"/>
      <c r="B292" s="826"/>
      <c r="C292" s="825"/>
      <c r="D292" s="827"/>
      <c r="E292" s="825"/>
      <c r="F292" s="827"/>
      <c r="G292" s="825"/>
      <c r="H292" s="825"/>
      <c r="I292" s="825"/>
      <c r="J292" s="825"/>
      <c r="K292" s="825"/>
      <c r="L292" s="850"/>
      <c r="M292" s="825"/>
      <c r="N292" s="825"/>
      <c r="O292" s="825"/>
      <c r="P292" s="825"/>
      <c r="Q292" s="825"/>
      <c r="R292" s="825"/>
      <c r="S292" s="825"/>
      <c r="T292" s="825"/>
      <c r="U292" s="825"/>
      <c r="V292" s="825"/>
      <c r="W292" s="825"/>
      <c r="X292" s="825"/>
      <c r="Y292" s="825"/>
      <c r="Z292" s="825"/>
    </row>
    <row r="293" ht="12.75" customHeight="1" spans="1:26">
      <c r="A293" s="825"/>
      <c r="B293" s="826"/>
      <c r="C293" s="825"/>
      <c r="D293" s="827"/>
      <c r="E293" s="825"/>
      <c r="F293" s="827"/>
      <c r="G293" s="825"/>
      <c r="H293" s="825"/>
      <c r="I293" s="825"/>
      <c r="J293" s="825"/>
      <c r="K293" s="825"/>
      <c r="L293" s="850"/>
      <c r="M293" s="825"/>
      <c r="N293" s="825"/>
      <c r="O293" s="825"/>
      <c r="P293" s="825"/>
      <c r="Q293" s="825"/>
      <c r="R293" s="825"/>
      <c r="S293" s="825"/>
      <c r="T293" s="825"/>
      <c r="U293" s="825"/>
      <c r="V293" s="825"/>
      <c r="W293" s="825"/>
      <c r="X293" s="825"/>
      <c r="Y293" s="825"/>
      <c r="Z293" s="825"/>
    </row>
    <row r="294" ht="12.75" customHeight="1" spans="1:26">
      <c r="A294" s="825"/>
      <c r="B294" s="826"/>
      <c r="C294" s="825"/>
      <c r="D294" s="827"/>
      <c r="E294" s="825"/>
      <c r="F294" s="827"/>
      <c r="G294" s="825"/>
      <c r="H294" s="825"/>
      <c r="I294" s="825"/>
      <c r="J294" s="825"/>
      <c r="K294" s="825"/>
      <c r="L294" s="850"/>
      <c r="M294" s="825"/>
      <c r="N294" s="825"/>
      <c r="O294" s="825"/>
      <c r="P294" s="825"/>
      <c r="Q294" s="825"/>
      <c r="R294" s="825"/>
      <c r="S294" s="825"/>
      <c r="T294" s="825"/>
      <c r="U294" s="825"/>
      <c r="V294" s="825"/>
      <c r="W294" s="825"/>
      <c r="X294" s="825"/>
      <c r="Y294" s="825"/>
      <c r="Z294" s="825"/>
    </row>
    <row r="295" ht="12.75" customHeight="1" spans="1:26">
      <c r="A295" s="825"/>
      <c r="B295" s="826"/>
      <c r="C295" s="825"/>
      <c r="D295" s="827"/>
      <c r="E295" s="825"/>
      <c r="F295" s="827"/>
      <c r="G295" s="825"/>
      <c r="H295" s="825"/>
      <c r="I295" s="825"/>
      <c r="J295" s="825"/>
      <c r="K295" s="825"/>
      <c r="L295" s="850"/>
      <c r="M295" s="825"/>
      <c r="N295" s="825"/>
      <c r="O295" s="825"/>
      <c r="P295" s="825"/>
      <c r="Q295" s="825"/>
      <c r="R295" s="825"/>
      <c r="S295" s="825"/>
      <c r="T295" s="825"/>
      <c r="U295" s="825"/>
      <c r="V295" s="825"/>
      <c r="W295" s="825"/>
      <c r="X295" s="825"/>
      <c r="Y295" s="825"/>
      <c r="Z295" s="825"/>
    </row>
    <row r="296" ht="12.75" customHeight="1" spans="1:26">
      <c r="A296" s="825"/>
      <c r="B296" s="826"/>
      <c r="C296" s="825"/>
      <c r="D296" s="827"/>
      <c r="E296" s="825"/>
      <c r="F296" s="827"/>
      <c r="G296" s="825"/>
      <c r="H296" s="825"/>
      <c r="I296" s="825"/>
      <c r="J296" s="825"/>
      <c r="K296" s="825"/>
      <c r="L296" s="850"/>
      <c r="M296" s="825"/>
      <c r="N296" s="825"/>
      <c r="O296" s="825"/>
      <c r="P296" s="825"/>
      <c r="Q296" s="825"/>
      <c r="R296" s="825"/>
      <c r="S296" s="825"/>
      <c r="T296" s="825"/>
      <c r="U296" s="825"/>
      <c r="V296" s="825"/>
      <c r="W296" s="825"/>
      <c r="X296" s="825"/>
      <c r="Y296" s="825"/>
      <c r="Z296" s="825"/>
    </row>
    <row r="297" ht="12.75" customHeight="1" spans="1:26">
      <c r="A297" s="825"/>
      <c r="B297" s="826"/>
      <c r="C297" s="825"/>
      <c r="D297" s="827"/>
      <c r="E297" s="825"/>
      <c r="F297" s="827"/>
      <c r="G297" s="825"/>
      <c r="H297" s="825"/>
      <c r="I297" s="825"/>
      <c r="J297" s="825"/>
      <c r="K297" s="825"/>
      <c r="L297" s="850"/>
      <c r="M297" s="825"/>
      <c r="N297" s="825"/>
      <c r="O297" s="825"/>
      <c r="P297" s="825"/>
      <c r="Q297" s="825"/>
      <c r="R297" s="825"/>
      <c r="S297" s="825"/>
      <c r="T297" s="825"/>
      <c r="U297" s="825"/>
      <c r="V297" s="825"/>
      <c r="W297" s="825"/>
      <c r="X297" s="825"/>
      <c r="Y297" s="825"/>
      <c r="Z297" s="825"/>
    </row>
    <row r="298" ht="12.75" customHeight="1" spans="1:26">
      <c r="A298" s="825"/>
      <c r="B298" s="826"/>
      <c r="C298" s="825"/>
      <c r="D298" s="827"/>
      <c r="E298" s="825"/>
      <c r="F298" s="827"/>
      <c r="G298" s="825"/>
      <c r="H298" s="825"/>
      <c r="I298" s="825"/>
      <c r="J298" s="825"/>
      <c r="K298" s="825"/>
      <c r="L298" s="850"/>
      <c r="M298" s="825"/>
      <c r="N298" s="825"/>
      <c r="O298" s="825"/>
      <c r="P298" s="825"/>
      <c r="Q298" s="825"/>
      <c r="R298" s="825"/>
      <c r="S298" s="825"/>
      <c r="T298" s="825"/>
      <c r="U298" s="825"/>
      <c r="V298" s="825"/>
      <c r="W298" s="825"/>
      <c r="X298" s="825"/>
      <c r="Y298" s="825"/>
      <c r="Z298" s="825"/>
    </row>
    <row r="299" ht="12.75" customHeight="1" spans="1:26">
      <c r="A299" s="825"/>
      <c r="B299" s="826"/>
      <c r="C299" s="825"/>
      <c r="D299" s="827"/>
      <c r="E299" s="825"/>
      <c r="F299" s="827"/>
      <c r="G299" s="825"/>
      <c r="H299" s="825"/>
      <c r="I299" s="825"/>
      <c r="J299" s="825"/>
      <c r="K299" s="825"/>
      <c r="L299" s="850"/>
      <c r="M299" s="825"/>
      <c r="N299" s="825"/>
      <c r="O299" s="825"/>
      <c r="P299" s="825"/>
      <c r="Q299" s="825"/>
      <c r="R299" s="825"/>
      <c r="S299" s="825"/>
      <c r="T299" s="825"/>
      <c r="U299" s="825"/>
      <c r="V299" s="825"/>
      <c r="W299" s="825"/>
      <c r="X299" s="825"/>
      <c r="Y299" s="825"/>
      <c r="Z299" s="825"/>
    </row>
    <row r="300" ht="12.75" customHeight="1" spans="1:26">
      <c r="A300" s="825"/>
      <c r="B300" s="826"/>
      <c r="C300" s="825"/>
      <c r="D300" s="827"/>
      <c r="E300" s="825"/>
      <c r="F300" s="827"/>
      <c r="G300" s="825"/>
      <c r="H300" s="825"/>
      <c r="I300" s="825"/>
      <c r="J300" s="825"/>
      <c r="K300" s="825"/>
      <c r="L300" s="850"/>
      <c r="M300" s="825"/>
      <c r="N300" s="825"/>
      <c r="O300" s="825"/>
      <c r="P300" s="825"/>
      <c r="Q300" s="825"/>
      <c r="R300" s="825"/>
      <c r="S300" s="825"/>
      <c r="T300" s="825"/>
      <c r="U300" s="825"/>
      <c r="V300" s="825"/>
      <c r="W300" s="825"/>
      <c r="X300" s="825"/>
      <c r="Y300" s="825"/>
      <c r="Z300" s="825"/>
    </row>
    <row r="301" ht="12.75" customHeight="1" spans="1:26">
      <c r="A301" s="825"/>
      <c r="B301" s="826"/>
      <c r="C301" s="825"/>
      <c r="D301" s="827"/>
      <c r="E301" s="825"/>
      <c r="F301" s="827"/>
      <c r="G301" s="825"/>
      <c r="H301" s="825"/>
      <c r="I301" s="825"/>
      <c r="J301" s="825"/>
      <c r="K301" s="825"/>
      <c r="L301" s="850"/>
      <c r="M301" s="825"/>
      <c r="N301" s="825"/>
      <c r="O301" s="825"/>
      <c r="P301" s="825"/>
      <c r="Q301" s="825"/>
      <c r="R301" s="825"/>
      <c r="S301" s="825"/>
      <c r="T301" s="825"/>
      <c r="U301" s="825"/>
      <c r="V301" s="825"/>
      <c r="W301" s="825"/>
      <c r="X301" s="825"/>
      <c r="Y301" s="825"/>
      <c r="Z301" s="825"/>
    </row>
    <row r="302" ht="12.75" customHeight="1" spans="1:26">
      <c r="A302" s="825"/>
      <c r="B302" s="826"/>
      <c r="C302" s="825"/>
      <c r="D302" s="827"/>
      <c r="E302" s="825"/>
      <c r="F302" s="827"/>
      <c r="G302" s="825"/>
      <c r="H302" s="825"/>
      <c r="I302" s="825"/>
      <c r="J302" s="825"/>
      <c r="K302" s="825"/>
      <c r="L302" s="850"/>
      <c r="M302" s="825"/>
      <c r="N302" s="825"/>
      <c r="O302" s="825"/>
      <c r="P302" s="825"/>
      <c r="Q302" s="825"/>
      <c r="R302" s="825"/>
      <c r="S302" s="825"/>
      <c r="T302" s="825"/>
      <c r="U302" s="825"/>
      <c r="V302" s="825"/>
      <c r="W302" s="825"/>
      <c r="X302" s="825"/>
      <c r="Y302" s="825"/>
      <c r="Z302" s="825"/>
    </row>
    <row r="303" ht="12.75" customHeight="1" spans="1:26">
      <c r="A303" s="825"/>
      <c r="B303" s="826"/>
      <c r="C303" s="825"/>
      <c r="D303" s="827"/>
      <c r="E303" s="825"/>
      <c r="F303" s="827"/>
      <c r="G303" s="825"/>
      <c r="H303" s="825"/>
      <c r="I303" s="825"/>
      <c r="J303" s="825"/>
      <c r="K303" s="825"/>
      <c r="L303" s="850"/>
      <c r="M303" s="825"/>
      <c r="N303" s="825"/>
      <c r="O303" s="825"/>
      <c r="P303" s="825"/>
      <c r="Q303" s="825"/>
      <c r="R303" s="825"/>
      <c r="S303" s="825"/>
      <c r="T303" s="825"/>
      <c r="U303" s="825"/>
      <c r="V303" s="825"/>
      <c r="W303" s="825"/>
      <c r="X303" s="825"/>
      <c r="Y303" s="825"/>
      <c r="Z303" s="825"/>
    </row>
    <row r="304" ht="12.75" customHeight="1" spans="1:26">
      <c r="A304" s="825"/>
      <c r="B304" s="826"/>
      <c r="C304" s="825"/>
      <c r="D304" s="827"/>
      <c r="E304" s="825"/>
      <c r="F304" s="827"/>
      <c r="G304" s="825"/>
      <c r="H304" s="825"/>
      <c r="I304" s="825"/>
      <c r="J304" s="825"/>
      <c r="K304" s="825"/>
      <c r="L304" s="850"/>
      <c r="M304" s="825"/>
      <c r="N304" s="825"/>
      <c r="O304" s="825"/>
      <c r="P304" s="825"/>
      <c r="Q304" s="825"/>
      <c r="R304" s="825"/>
      <c r="S304" s="825"/>
      <c r="T304" s="825"/>
      <c r="U304" s="825"/>
      <c r="V304" s="825"/>
      <c r="W304" s="825"/>
      <c r="X304" s="825"/>
      <c r="Y304" s="825"/>
      <c r="Z304" s="825"/>
    </row>
    <row r="305" ht="12.75" customHeight="1" spans="1:26">
      <c r="A305" s="825"/>
      <c r="B305" s="826"/>
      <c r="C305" s="825"/>
      <c r="D305" s="827"/>
      <c r="E305" s="825"/>
      <c r="F305" s="827"/>
      <c r="G305" s="825"/>
      <c r="H305" s="825"/>
      <c r="I305" s="825"/>
      <c r="J305" s="825"/>
      <c r="K305" s="825"/>
      <c r="L305" s="850"/>
      <c r="M305" s="825"/>
      <c r="N305" s="825"/>
      <c r="O305" s="825"/>
      <c r="P305" s="825"/>
      <c r="Q305" s="825"/>
      <c r="R305" s="825"/>
      <c r="S305" s="825"/>
      <c r="T305" s="825"/>
      <c r="U305" s="825"/>
      <c r="V305" s="825"/>
      <c r="W305" s="825"/>
      <c r="X305" s="825"/>
      <c r="Y305" s="825"/>
      <c r="Z305" s="825"/>
    </row>
    <row r="306" ht="12.75" customHeight="1" spans="1:26">
      <c r="A306" s="825"/>
      <c r="B306" s="826"/>
      <c r="C306" s="825"/>
      <c r="D306" s="827"/>
      <c r="E306" s="825"/>
      <c r="F306" s="827"/>
      <c r="G306" s="825"/>
      <c r="H306" s="825"/>
      <c r="I306" s="825"/>
      <c r="J306" s="825"/>
      <c r="K306" s="825"/>
      <c r="L306" s="850"/>
      <c r="M306" s="825"/>
      <c r="N306" s="825"/>
      <c r="O306" s="825"/>
      <c r="P306" s="825"/>
      <c r="Q306" s="825"/>
      <c r="R306" s="825"/>
      <c r="S306" s="825"/>
      <c r="T306" s="825"/>
      <c r="U306" s="825"/>
      <c r="V306" s="825"/>
      <c r="W306" s="825"/>
      <c r="X306" s="825"/>
      <c r="Y306" s="825"/>
      <c r="Z306" s="825"/>
    </row>
    <row r="307" ht="12.75" customHeight="1" spans="1:26">
      <c r="A307" s="825"/>
      <c r="B307" s="826"/>
      <c r="C307" s="825"/>
      <c r="D307" s="827"/>
      <c r="E307" s="825"/>
      <c r="F307" s="827"/>
      <c r="G307" s="825"/>
      <c r="H307" s="825"/>
      <c r="I307" s="825"/>
      <c r="J307" s="825"/>
      <c r="K307" s="825"/>
      <c r="L307" s="850"/>
      <c r="M307" s="825"/>
      <c r="N307" s="825"/>
      <c r="O307" s="825"/>
      <c r="P307" s="825"/>
      <c r="Q307" s="825"/>
      <c r="R307" s="825"/>
      <c r="S307" s="825"/>
      <c r="T307" s="825"/>
      <c r="U307" s="825"/>
      <c r="V307" s="825"/>
      <c r="W307" s="825"/>
      <c r="X307" s="825"/>
      <c r="Y307" s="825"/>
      <c r="Z307" s="825"/>
    </row>
    <row r="308" ht="12.75" customHeight="1" spans="1:26">
      <c r="A308" s="825"/>
      <c r="B308" s="826"/>
      <c r="C308" s="825"/>
      <c r="D308" s="827"/>
      <c r="E308" s="825"/>
      <c r="F308" s="827"/>
      <c r="G308" s="825"/>
      <c r="H308" s="825"/>
      <c r="I308" s="825"/>
      <c r="J308" s="825"/>
      <c r="K308" s="825"/>
      <c r="L308" s="850"/>
      <c r="M308" s="825"/>
      <c r="N308" s="825"/>
      <c r="O308" s="825"/>
      <c r="P308" s="825"/>
      <c r="Q308" s="825"/>
      <c r="R308" s="825"/>
      <c r="S308" s="825"/>
      <c r="T308" s="825"/>
      <c r="U308" s="825"/>
      <c r="V308" s="825"/>
      <c r="W308" s="825"/>
      <c r="X308" s="825"/>
      <c r="Y308" s="825"/>
      <c r="Z308" s="825"/>
    </row>
    <row r="309" ht="12.75" customHeight="1" spans="1:26">
      <c r="A309" s="825"/>
      <c r="B309" s="826"/>
      <c r="C309" s="825"/>
      <c r="D309" s="827"/>
      <c r="E309" s="825"/>
      <c r="F309" s="827"/>
      <c r="G309" s="825"/>
      <c r="H309" s="825"/>
      <c r="I309" s="825"/>
      <c r="J309" s="825"/>
      <c r="K309" s="825"/>
      <c r="L309" s="850"/>
      <c r="M309" s="825"/>
      <c r="N309" s="825"/>
      <c r="O309" s="825"/>
      <c r="P309" s="825"/>
      <c r="Q309" s="825"/>
      <c r="R309" s="825"/>
      <c r="S309" s="825"/>
      <c r="T309" s="825"/>
      <c r="U309" s="825"/>
      <c r="V309" s="825"/>
      <c r="W309" s="825"/>
      <c r="X309" s="825"/>
      <c r="Y309" s="825"/>
      <c r="Z309" s="825"/>
    </row>
    <row r="310" ht="12.75" customHeight="1" spans="1:26">
      <c r="A310" s="825"/>
      <c r="B310" s="826"/>
      <c r="C310" s="825"/>
      <c r="D310" s="827"/>
      <c r="E310" s="825"/>
      <c r="F310" s="827"/>
      <c r="G310" s="825"/>
      <c r="H310" s="825"/>
      <c r="I310" s="825"/>
      <c r="J310" s="825"/>
      <c r="K310" s="825"/>
      <c r="L310" s="850"/>
      <c r="M310" s="825"/>
      <c r="N310" s="825"/>
      <c r="O310" s="825"/>
      <c r="P310" s="825"/>
      <c r="Q310" s="825"/>
      <c r="R310" s="825"/>
      <c r="S310" s="825"/>
      <c r="T310" s="825"/>
      <c r="U310" s="825"/>
      <c r="V310" s="825"/>
      <c r="W310" s="825"/>
      <c r="X310" s="825"/>
      <c r="Y310" s="825"/>
      <c r="Z310" s="825"/>
    </row>
    <row r="311" ht="12.75" customHeight="1" spans="1:26">
      <c r="A311" s="825"/>
      <c r="B311" s="826"/>
      <c r="C311" s="825"/>
      <c r="D311" s="827"/>
      <c r="E311" s="825"/>
      <c r="F311" s="827"/>
      <c r="G311" s="825"/>
      <c r="H311" s="825"/>
      <c r="I311" s="825"/>
      <c r="J311" s="825"/>
      <c r="K311" s="825"/>
      <c r="L311" s="850"/>
      <c r="M311" s="825"/>
      <c r="N311" s="825"/>
      <c r="O311" s="825"/>
      <c r="P311" s="825"/>
      <c r="Q311" s="825"/>
      <c r="R311" s="825"/>
      <c r="S311" s="825"/>
      <c r="T311" s="825"/>
      <c r="U311" s="825"/>
      <c r="V311" s="825"/>
      <c r="W311" s="825"/>
      <c r="X311" s="825"/>
      <c r="Y311" s="825"/>
      <c r="Z311" s="825"/>
    </row>
    <row r="312" ht="12.75" customHeight="1" spans="1:26">
      <c r="A312" s="825"/>
      <c r="B312" s="826"/>
      <c r="C312" s="825"/>
      <c r="D312" s="827"/>
      <c r="E312" s="825"/>
      <c r="F312" s="827"/>
      <c r="G312" s="825"/>
      <c r="H312" s="825"/>
      <c r="I312" s="825"/>
      <c r="J312" s="825"/>
      <c r="K312" s="825"/>
      <c r="L312" s="850"/>
      <c r="M312" s="825"/>
      <c r="N312" s="825"/>
      <c r="O312" s="825"/>
      <c r="P312" s="825"/>
      <c r="Q312" s="825"/>
      <c r="R312" s="825"/>
      <c r="S312" s="825"/>
      <c r="T312" s="825"/>
      <c r="U312" s="825"/>
      <c r="V312" s="825"/>
      <c r="W312" s="825"/>
      <c r="X312" s="825"/>
      <c r="Y312" s="825"/>
      <c r="Z312" s="825"/>
    </row>
    <row r="313" ht="12.75" customHeight="1" spans="1:26">
      <c r="A313" s="825"/>
      <c r="B313" s="826"/>
      <c r="C313" s="825"/>
      <c r="D313" s="827"/>
      <c r="E313" s="825"/>
      <c r="F313" s="827"/>
      <c r="G313" s="825"/>
      <c r="H313" s="825"/>
      <c r="I313" s="825"/>
      <c r="J313" s="825"/>
      <c r="K313" s="825"/>
      <c r="L313" s="850"/>
      <c r="M313" s="825"/>
      <c r="N313" s="825"/>
      <c r="O313" s="825"/>
      <c r="P313" s="825"/>
      <c r="Q313" s="825"/>
      <c r="R313" s="825"/>
      <c r="S313" s="825"/>
      <c r="T313" s="825"/>
      <c r="U313" s="825"/>
      <c r="V313" s="825"/>
      <c r="W313" s="825"/>
      <c r="X313" s="825"/>
      <c r="Y313" s="825"/>
      <c r="Z313" s="825"/>
    </row>
    <row r="314" ht="12.75" customHeight="1" spans="1:26">
      <c r="A314" s="825"/>
      <c r="B314" s="826"/>
      <c r="C314" s="825"/>
      <c r="D314" s="827"/>
      <c r="E314" s="825"/>
      <c r="F314" s="827"/>
      <c r="G314" s="825"/>
      <c r="H314" s="825"/>
      <c r="I314" s="825"/>
      <c r="J314" s="825"/>
      <c r="K314" s="825"/>
      <c r="L314" s="850"/>
      <c r="M314" s="825"/>
      <c r="N314" s="825"/>
      <c r="O314" s="825"/>
      <c r="P314" s="825"/>
      <c r="Q314" s="825"/>
      <c r="R314" s="825"/>
      <c r="S314" s="825"/>
      <c r="T314" s="825"/>
      <c r="U314" s="825"/>
      <c r="V314" s="825"/>
      <c r="W314" s="825"/>
      <c r="X314" s="825"/>
      <c r="Y314" s="825"/>
      <c r="Z314" s="825"/>
    </row>
    <row r="315" ht="12.75" customHeight="1" spans="1:26">
      <c r="A315" s="825"/>
      <c r="B315" s="826"/>
      <c r="C315" s="825"/>
      <c r="D315" s="827"/>
      <c r="E315" s="825"/>
      <c r="F315" s="827"/>
      <c r="G315" s="825"/>
      <c r="H315" s="825"/>
      <c r="I315" s="825"/>
      <c r="J315" s="825"/>
      <c r="K315" s="825"/>
      <c r="L315" s="850"/>
      <c r="M315" s="825"/>
      <c r="N315" s="825"/>
      <c r="O315" s="825"/>
      <c r="P315" s="825"/>
      <c r="Q315" s="825"/>
      <c r="R315" s="825"/>
      <c r="S315" s="825"/>
      <c r="T315" s="825"/>
      <c r="U315" s="825"/>
      <c r="V315" s="825"/>
      <c r="W315" s="825"/>
      <c r="X315" s="825"/>
      <c r="Y315" s="825"/>
      <c r="Z315" s="825"/>
    </row>
    <row r="316" ht="12.75" customHeight="1" spans="1:26">
      <c r="A316" s="825"/>
      <c r="B316" s="826"/>
      <c r="C316" s="825"/>
      <c r="D316" s="827"/>
      <c r="E316" s="825"/>
      <c r="F316" s="827"/>
      <c r="G316" s="825"/>
      <c r="H316" s="825"/>
      <c r="I316" s="825"/>
      <c r="J316" s="825"/>
      <c r="K316" s="825"/>
      <c r="L316" s="850"/>
      <c r="M316" s="825"/>
      <c r="N316" s="825"/>
      <c r="O316" s="825"/>
      <c r="P316" s="825"/>
      <c r="Q316" s="825"/>
      <c r="R316" s="825"/>
      <c r="S316" s="825"/>
      <c r="T316" s="825"/>
      <c r="U316" s="825"/>
      <c r="V316" s="825"/>
      <c r="W316" s="825"/>
      <c r="X316" s="825"/>
      <c r="Y316" s="825"/>
      <c r="Z316" s="825"/>
    </row>
    <row r="317" ht="12.75" customHeight="1" spans="1:26">
      <c r="A317" s="825"/>
      <c r="B317" s="826"/>
      <c r="C317" s="825"/>
      <c r="D317" s="827"/>
      <c r="E317" s="825"/>
      <c r="F317" s="827"/>
      <c r="G317" s="825"/>
      <c r="H317" s="825"/>
      <c r="I317" s="825"/>
      <c r="J317" s="825"/>
      <c r="K317" s="825"/>
      <c r="L317" s="850"/>
      <c r="M317" s="825"/>
      <c r="N317" s="825"/>
      <c r="O317" s="825"/>
      <c r="P317" s="825"/>
      <c r="Q317" s="825"/>
      <c r="R317" s="825"/>
      <c r="S317" s="825"/>
      <c r="T317" s="825"/>
      <c r="U317" s="825"/>
      <c r="V317" s="825"/>
      <c r="W317" s="825"/>
      <c r="X317" s="825"/>
      <c r="Y317" s="825"/>
      <c r="Z317" s="825"/>
    </row>
    <row r="318" ht="12.75" customHeight="1" spans="1:26">
      <c r="A318" s="825"/>
      <c r="B318" s="826"/>
      <c r="C318" s="825"/>
      <c r="D318" s="827"/>
      <c r="E318" s="825"/>
      <c r="F318" s="827"/>
      <c r="G318" s="825"/>
      <c r="H318" s="825"/>
      <c r="I318" s="825"/>
      <c r="J318" s="825"/>
      <c r="K318" s="825"/>
      <c r="L318" s="850"/>
      <c r="M318" s="825"/>
      <c r="N318" s="825"/>
      <c r="O318" s="825"/>
      <c r="P318" s="825"/>
      <c r="Q318" s="825"/>
      <c r="R318" s="825"/>
      <c r="S318" s="825"/>
      <c r="T318" s="825"/>
      <c r="U318" s="825"/>
      <c r="V318" s="825"/>
      <c r="W318" s="825"/>
      <c r="X318" s="825"/>
      <c r="Y318" s="825"/>
      <c r="Z318" s="825"/>
    </row>
    <row r="319" ht="12.75" customHeight="1" spans="1:26">
      <c r="A319" s="825"/>
      <c r="B319" s="826"/>
      <c r="C319" s="825"/>
      <c r="D319" s="827"/>
      <c r="E319" s="825"/>
      <c r="F319" s="827"/>
      <c r="G319" s="825"/>
      <c r="H319" s="825"/>
      <c r="I319" s="825"/>
      <c r="J319" s="825"/>
      <c r="K319" s="825"/>
      <c r="L319" s="850"/>
      <c r="M319" s="825"/>
      <c r="N319" s="825"/>
      <c r="O319" s="825"/>
      <c r="P319" s="825"/>
      <c r="Q319" s="825"/>
      <c r="R319" s="825"/>
      <c r="S319" s="825"/>
      <c r="T319" s="825"/>
      <c r="U319" s="825"/>
      <c r="V319" s="825"/>
      <c r="W319" s="825"/>
      <c r="X319" s="825"/>
      <c r="Y319" s="825"/>
      <c r="Z319" s="825"/>
    </row>
    <row r="320" ht="12.75" customHeight="1" spans="1:26">
      <c r="A320" s="825"/>
      <c r="B320" s="826"/>
      <c r="C320" s="825"/>
      <c r="D320" s="827"/>
      <c r="E320" s="825"/>
      <c r="F320" s="827"/>
      <c r="G320" s="825"/>
      <c r="H320" s="825"/>
      <c r="I320" s="825"/>
      <c r="J320" s="825"/>
      <c r="K320" s="825"/>
      <c r="L320" s="850"/>
      <c r="M320" s="825"/>
      <c r="N320" s="825"/>
      <c r="O320" s="825"/>
      <c r="P320" s="825"/>
      <c r="Q320" s="825"/>
      <c r="R320" s="825"/>
      <c r="S320" s="825"/>
      <c r="T320" s="825"/>
      <c r="U320" s="825"/>
      <c r="V320" s="825"/>
      <c r="W320" s="825"/>
      <c r="X320" s="825"/>
      <c r="Y320" s="825"/>
      <c r="Z320" s="825"/>
    </row>
    <row r="321" ht="12.75" customHeight="1" spans="1:26">
      <c r="A321" s="825"/>
      <c r="B321" s="826"/>
      <c r="C321" s="825"/>
      <c r="D321" s="827"/>
      <c r="E321" s="825"/>
      <c r="F321" s="827"/>
      <c r="G321" s="825"/>
      <c r="H321" s="825"/>
      <c r="I321" s="825"/>
      <c r="J321" s="825"/>
      <c r="K321" s="825"/>
      <c r="L321" s="850"/>
      <c r="M321" s="825"/>
      <c r="N321" s="825"/>
      <c r="O321" s="825"/>
      <c r="P321" s="825"/>
      <c r="Q321" s="825"/>
      <c r="R321" s="825"/>
      <c r="S321" s="825"/>
      <c r="T321" s="825"/>
      <c r="U321" s="825"/>
      <c r="V321" s="825"/>
      <c r="W321" s="825"/>
      <c r="X321" s="825"/>
      <c r="Y321" s="825"/>
      <c r="Z321" s="825"/>
    </row>
    <row r="322" ht="12.75" customHeight="1" spans="1:26">
      <c r="A322" s="825"/>
      <c r="B322" s="826"/>
      <c r="C322" s="825"/>
      <c r="D322" s="827"/>
      <c r="E322" s="825"/>
      <c r="F322" s="827"/>
      <c r="G322" s="825"/>
      <c r="H322" s="825"/>
      <c r="I322" s="825"/>
      <c r="J322" s="825"/>
      <c r="K322" s="825"/>
      <c r="L322" s="850"/>
      <c r="M322" s="825"/>
      <c r="N322" s="825"/>
      <c r="O322" s="825"/>
      <c r="P322" s="825"/>
      <c r="Q322" s="825"/>
      <c r="R322" s="825"/>
      <c r="S322" s="825"/>
      <c r="T322" s="825"/>
      <c r="U322" s="825"/>
      <c r="V322" s="825"/>
      <c r="W322" s="825"/>
      <c r="X322" s="825"/>
      <c r="Y322" s="825"/>
      <c r="Z322" s="825"/>
    </row>
    <row r="323" ht="12.75" customHeight="1" spans="1:26">
      <c r="A323" s="825"/>
      <c r="B323" s="826"/>
      <c r="C323" s="825"/>
      <c r="D323" s="827"/>
      <c r="E323" s="825"/>
      <c r="F323" s="827"/>
      <c r="G323" s="825"/>
      <c r="H323" s="825"/>
      <c r="I323" s="825"/>
      <c r="J323" s="825"/>
      <c r="K323" s="825"/>
      <c r="L323" s="850"/>
      <c r="M323" s="825"/>
      <c r="N323" s="825"/>
      <c r="O323" s="825"/>
      <c r="P323" s="825"/>
      <c r="Q323" s="825"/>
      <c r="R323" s="825"/>
      <c r="S323" s="825"/>
      <c r="T323" s="825"/>
      <c r="U323" s="825"/>
      <c r="V323" s="825"/>
      <c r="W323" s="825"/>
      <c r="X323" s="825"/>
      <c r="Y323" s="825"/>
      <c r="Z323" s="825"/>
    </row>
    <row r="324" ht="12.75" customHeight="1" spans="1:26">
      <c r="A324" s="825"/>
      <c r="B324" s="826"/>
      <c r="C324" s="825"/>
      <c r="D324" s="827"/>
      <c r="E324" s="825"/>
      <c r="F324" s="827"/>
      <c r="G324" s="825"/>
      <c r="H324" s="825"/>
      <c r="I324" s="825"/>
      <c r="J324" s="825"/>
      <c r="K324" s="825"/>
      <c r="L324" s="850"/>
      <c r="M324" s="825"/>
      <c r="N324" s="825"/>
      <c r="O324" s="825"/>
      <c r="P324" s="825"/>
      <c r="Q324" s="825"/>
      <c r="R324" s="825"/>
      <c r="S324" s="825"/>
      <c r="T324" s="825"/>
      <c r="U324" s="825"/>
      <c r="V324" s="825"/>
      <c r="W324" s="825"/>
      <c r="X324" s="825"/>
      <c r="Y324" s="825"/>
      <c r="Z324" s="825"/>
    </row>
    <row r="325" ht="12.75" customHeight="1" spans="1:26">
      <c r="A325" s="825"/>
      <c r="B325" s="826"/>
      <c r="C325" s="825"/>
      <c r="D325" s="827"/>
      <c r="E325" s="825"/>
      <c r="F325" s="827"/>
      <c r="G325" s="825"/>
      <c r="H325" s="825"/>
      <c r="I325" s="825"/>
      <c r="J325" s="825"/>
      <c r="K325" s="825"/>
      <c r="L325" s="850"/>
      <c r="M325" s="825"/>
      <c r="N325" s="825"/>
      <c r="O325" s="825"/>
      <c r="P325" s="825"/>
      <c r="Q325" s="825"/>
      <c r="R325" s="825"/>
      <c r="S325" s="825"/>
      <c r="T325" s="825"/>
      <c r="U325" s="825"/>
      <c r="V325" s="825"/>
      <c r="W325" s="825"/>
      <c r="X325" s="825"/>
      <c r="Y325" s="825"/>
      <c r="Z325" s="825"/>
    </row>
    <row r="326" ht="12.75" customHeight="1" spans="1:26">
      <c r="A326" s="825"/>
      <c r="B326" s="826"/>
      <c r="C326" s="825"/>
      <c r="D326" s="827"/>
      <c r="E326" s="825"/>
      <c r="F326" s="827"/>
      <c r="G326" s="825"/>
      <c r="H326" s="825"/>
      <c r="I326" s="825"/>
      <c r="J326" s="825"/>
      <c r="K326" s="825"/>
      <c r="L326" s="850"/>
      <c r="M326" s="825"/>
      <c r="N326" s="825"/>
      <c r="O326" s="825"/>
      <c r="P326" s="825"/>
      <c r="Q326" s="825"/>
      <c r="R326" s="825"/>
      <c r="S326" s="825"/>
      <c r="T326" s="825"/>
      <c r="U326" s="825"/>
      <c r="V326" s="825"/>
      <c r="W326" s="825"/>
      <c r="X326" s="825"/>
      <c r="Y326" s="825"/>
      <c r="Z326" s="825"/>
    </row>
    <row r="327" ht="12.75" customHeight="1" spans="1:26">
      <c r="A327" s="825"/>
      <c r="B327" s="826"/>
      <c r="C327" s="825"/>
      <c r="D327" s="827"/>
      <c r="E327" s="825"/>
      <c r="F327" s="827"/>
      <c r="G327" s="825"/>
      <c r="H327" s="825"/>
      <c r="I327" s="825"/>
      <c r="J327" s="825"/>
      <c r="K327" s="825"/>
      <c r="L327" s="850"/>
      <c r="M327" s="825"/>
      <c r="N327" s="825"/>
      <c r="O327" s="825"/>
      <c r="P327" s="825"/>
      <c r="Q327" s="825"/>
      <c r="R327" s="825"/>
      <c r="S327" s="825"/>
      <c r="T327" s="825"/>
      <c r="U327" s="825"/>
      <c r="V327" s="825"/>
      <c r="W327" s="825"/>
      <c r="X327" s="825"/>
      <c r="Y327" s="825"/>
      <c r="Z327" s="825"/>
    </row>
    <row r="328" ht="12.75" customHeight="1" spans="1:26">
      <c r="A328" s="825"/>
      <c r="B328" s="826"/>
      <c r="C328" s="825"/>
      <c r="D328" s="827"/>
      <c r="E328" s="825"/>
      <c r="F328" s="827"/>
      <c r="G328" s="825"/>
      <c r="H328" s="825"/>
      <c r="I328" s="825"/>
      <c r="J328" s="825"/>
      <c r="K328" s="825"/>
      <c r="L328" s="850"/>
      <c r="M328" s="825"/>
      <c r="N328" s="825"/>
      <c r="O328" s="825"/>
      <c r="P328" s="825"/>
      <c r="Q328" s="825"/>
      <c r="R328" s="825"/>
      <c r="S328" s="825"/>
      <c r="T328" s="825"/>
      <c r="U328" s="825"/>
      <c r="V328" s="825"/>
      <c r="W328" s="825"/>
      <c r="X328" s="825"/>
      <c r="Y328" s="825"/>
      <c r="Z328" s="825"/>
    </row>
    <row r="329" ht="12.75" customHeight="1" spans="1:26">
      <c r="A329" s="825"/>
      <c r="B329" s="826"/>
      <c r="C329" s="825"/>
      <c r="D329" s="827"/>
      <c r="E329" s="825"/>
      <c r="F329" s="827"/>
      <c r="G329" s="825"/>
      <c r="H329" s="825"/>
      <c r="I329" s="825"/>
      <c r="J329" s="825"/>
      <c r="K329" s="825"/>
      <c r="L329" s="850"/>
      <c r="M329" s="825"/>
      <c r="N329" s="825"/>
      <c r="O329" s="825"/>
      <c r="P329" s="825"/>
      <c r="Q329" s="825"/>
      <c r="R329" s="825"/>
      <c r="S329" s="825"/>
      <c r="T329" s="825"/>
      <c r="U329" s="825"/>
      <c r="V329" s="825"/>
      <c r="W329" s="825"/>
      <c r="X329" s="825"/>
      <c r="Y329" s="825"/>
      <c r="Z329" s="825"/>
    </row>
    <row r="330" ht="12.75" customHeight="1" spans="1:26">
      <c r="A330" s="825"/>
      <c r="B330" s="826"/>
      <c r="C330" s="825"/>
      <c r="D330" s="827"/>
      <c r="E330" s="825"/>
      <c r="F330" s="827"/>
      <c r="G330" s="825"/>
      <c r="H330" s="825"/>
      <c r="I330" s="825"/>
      <c r="J330" s="825"/>
      <c r="K330" s="825"/>
      <c r="L330" s="850"/>
      <c r="M330" s="825"/>
      <c r="N330" s="825"/>
      <c r="O330" s="825"/>
      <c r="P330" s="825"/>
      <c r="Q330" s="825"/>
      <c r="R330" s="825"/>
      <c r="S330" s="825"/>
      <c r="T330" s="825"/>
      <c r="U330" s="825"/>
      <c r="V330" s="825"/>
      <c r="W330" s="825"/>
      <c r="X330" s="825"/>
      <c r="Y330" s="825"/>
      <c r="Z330" s="825"/>
    </row>
    <row r="331" ht="12.75" customHeight="1" spans="1:26">
      <c r="A331" s="825"/>
      <c r="B331" s="826"/>
      <c r="C331" s="825"/>
      <c r="D331" s="827"/>
      <c r="E331" s="825"/>
      <c r="F331" s="827"/>
      <c r="G331" s="825"/>
      <c r="H331" s="825"/>
      <c r="I331" s="825"/>
      <c r="J331" s="825"/>
      <c r="K331" s="825"/>
      <c r="L331" s="850"/>
      <c r="M331" s="825"/>
      <c r="N331" s="825"/>
      <c r="O331" s="825"/>
      <c r="P331" s="825"/>
      <c r="Q331" s="825"/>
      <c r="R331" s="825"/>
      <c r="S331" s="825"/>
      <c r="T331" s="825"/>
      <c r="U331" s="825"/>
      <c r="V331" s="825"/>
      <c r="W331" s="825"/>
      <c r="X331" s="825"/>
      <c r="Y331" s="825"/>
      <c r="Z331" s="825"/>
    </row>
    <row r="332" ht="12.75" customHeight="1" spans="1:26">
      <c r="A332" s="825"/>
      <c r="B332" s="826"/>
      <c r="C332" s="825"/>
      <c r="D332" s="827"/>
      <c r="E332" s="825"/>
      <c r="F332" s="827"/>
      <c r="G332" s="825"/>
      <c r="H332" s="825"/>
      <c r="I332" s="825"/>
      <c r="J332" s="825"/>
      <c r="K332" s="825"/>
      <c r="L332" s="850"/>
      <c r="M332" s="825"/>
      <c r="N332" s="825"/>
      <c r="O332" s="825"/>
      <c r="P332" s="825"/>
      <c r="Q332" s="825"/>
      <c r="R332" s="825"/>
      <c r="S332" s="825"/>
      <c r="T332" s="825"/>
      <c r="U332" s="825"/>
      <c r="V332" s="825"/>
      <c r="W332" s="825"/>
      <c r="X332" s="825"/>
      <c r="Y332" s="825"/>
      <c r="Z332" s="825"/>
    </row>
    <row r="333" ht="12.75" customHeight="1" spans="1:26">
      <c r="A333" s="825"/>
      <c r="B333" s="826"/>
      <c r="C333" s="825"/>
      <c r="D333" s="827"/>
      <c r="E333" s="825"/>
      <c r="F333" s="827"/>
      <c r="G333" s="825"/>
      <c r="H333" s="825"/>
      <c r="I333" s="825"/>
      <c r="J333" s="825"/>
      <c r="K333" s="825"/>
      <c r="L333" s="850"/>
      <c r="M333" s="825"/>
      <c r="N333" s="825"/>
      <c r="O333" s="825"/>
      <c r="P333" s="825"/>
      <c r="Q333" s="825"/>
      <c r="R333" s="825"/>
      <c r="S333" s="825"/>
      <c r="T333" s="825"/>
      <c r="U333" s="825"/>
      <c r="V333" s="825"/>
      <c r="W333" s="825"/>
      <c r="X333" s="825"/>
      <c r="Y333" s="825"/>
      <c r="Z333" s="825"/>
    </row>
    <row r="334" ht="12.75" customHeight="1" spans="1:26">
      <c r="A334" s="825"/>
      <c r="B334" s="826"/>
      <c r="C334" s="825"/>
      <c r="D334" s="827"/>
      <c r="E334" s="825"/>
      <c r="F334" s="827"/>
      <c r="G334" s="825"/>
      <c r="H334" s="825"/>
      <c r="I334" s="825"/>
      <c r="J334" s="825"/>
      <c r="K334" s="825"/>
      <c r="L334" s="850"/>
      <c r="M334" s="825"/>
      <c r="N334" s="825"/>
      <c r="O334" s="825"/>
      <c r="P334" s="825"/>
      <c r="Q334" s="825"/>
      <c r="R334" s="825"/>
      <c r="S334" s="825"/>
      <c r="T334" s="825"/>
      <c r="U334" s="825"/>
      <c r="V334" s="825"/>
      <c r="W334" s="825"/>
      <c r="X334" s="825"/>
      <c r="Y334" s="825"/>
      <c r="Z334" s="825"/>
    </row>
    <row r="335" ht="12.75" customHeight="1" spans="1:26">
      <c r="A335" s="825"/>
      <c r="B335" s="826"/>
      <c r="C335" s="825"/>
      <c r="D335" s="827"/>
      <c r="E335" s="825"/>
      <c r="F335" s="827"/>
      <c r="G335" s="825"/>
      <c r="H335" s="825"/>
      <c r="I335" s="825"/>
      <c r="J335" s="825"/>
      <c r="K335" s="825"/>
      <c r="L335" s="850"/>
      <c r="M335" s="825"/>
      <c r="N335" s="825"/>
      <c r="O335" s="825"/>
      <c r="P335" s="825"/>
      <c r="Q335" s="825"/>
      <c r="R335" s="825"/>
      <c r="S335" s="825"/>
      <c r="T335" s="825"/>
      <c r="U335" s="825"/>
      <c r="V335" s="825"/>
      <c r="W335" s="825"/>
      <c r="X335" s="825"/>
      <c r="Y335" s="825"/>
      <c r="Z335" s="825"/>
    </row>
    <row r="336" ht="12.75" customHeight="1" spans="1:26">
      <c r="A336" s="825"/>
      <c r="B336" s="826"/>
      <c r="C336" s="825"/>
      <c r="D336" s="827"/>
      <c r="E336" s="825"/>
      <c r="F336" s="827"/>
      <c r="G336" s="825"/>
      <c r="H336" s="825"/>
      <c r="I336" s="825"/>
      <c r="J336" s="825"/>
      <c r="K336" s="825"/>
      <c r="L336" s="850"/>
      <c r="M336" s="825"/>
      <c r="N336" s="825"/>
      <c r="O336" s="825"/>
      <c r="P336" s="825"/>
      <c r="Q336" s="825"/>
      <c r="R336" s="825"/>
      <c r="S336" s="825"/>
      <c r="T336" s="825"/>
      <c r="U336" s="825"/>
      <c r="V336" s="825"/>
      <c r="W336" s="825"/>
      <c r="X336" s="825"/>
      <c r="Y336" s="825"/>
      <c r="Z336" s="825"/>
    </row>
    <row r="337" ht="12.75" customHeight="1" spans="1:26">
      <c r="A337" s="825"/>
      <c r="B337" s="826"/>
      <c r="C337" s="825"/>
      <c r="D337" s="827"/>
      <c r="E337" s="825"/>
      <c r="F337" s="827"/>
      <c r="G337" s="825"/>
      <c r="H337" s="825"/>
      <c r="I337" s="825"/>
      <c r="J337" s="825"/>
      <c r="K337" s="825"/>
      <c r="L337" s="850"/>
      <c r="M337" s="825"/>
      <c r="N337" s="825"/>
      <c r="O337" s="825"/>
      <c r="P337" s="825"/>
      <c r="Q337" s="825"/>
      <c r="R337" s="825"/>
      <c r="S337" s="825"/>
      <c r="T337" s="825"/>
      <c r="U337" s="825"/>
      <c r="V337" s="825"/>
      <c r="W337" s="825"/>
      <c r="X337" s="825"/>
      <c r="Y337" s="825"/>
      <c r="Z337" s="825"/>
    </row>
    <row r="338" ht="12.75" customHeight="1" spans="1:26">
      <c r="A338" s="825"/>
      <c r="B338" s="826"/>
      <c r="C338" s="825"/>
      <c r="D338" s="827"/>
      <c r="E338" s="825"/>
      <c r="F338" s="827"/>
      <c r="G338" s="825"/>
      <c r="H338" s="825"/>
      <c r="I338" s="825"/>
      <c r="J338" s="825"/>
      <c r="K338" s="825"/>
      <c r="L338" s="850"/>
      <c r="M338" s="825"/>
      <c r="N338" s="825"/>
      <c r="O338" s="825"/>
      <c r="P338" s="825"/>
      <c r="Q338" s="825"/>
      <c r="R338" s="825"/>
      <c r="S338" s="825"/>
      <c r="T338" s="825"/>
      <c r="U338" s="825"/>
      <c r="V338" s="825"/>
      <c r="W338" s="825"/>
      <c r="X338" s="825"/>
      <c r="Y338" s="825"/>
      <c r="Z338" s="825"/>
    </row>
    <row r="339" ht="12.75" customHeight="1" spans="1:26">
      <c r="A339" s="825"/>
      <c r="B339" s="826"/>
      <c r="C339" s="825"/>
      <c r="D339" s="827"/>
      <c r="E339" s="825"/>
      <c r="F339" s="827"/>
      <c r="G339" s="825"/>
      <c r="H339" s="825"/>
      <c r="I339" s="825"/>
      <c r="J339" s="825"/>
      <c r="K339" s="825"/>
      <c r="L339" s="850"/>
      <c r="M339" s="825"/>
      <c r="N339" s="825"/>
      <c r="O339" s="825"/>
      <c r="P339" s="825"/>
      <c r="Q339" s="825"/>
      <c r="R339" s="825"/>
      <c r="S339" s="825"/>
      <c r="T339" s="825"/>
      <c r="U339" s="825"/>
      <c r="V339" s="825"/>
      <c r="W339" s="825"/>
      <c r="X339" s="825"/>
      <c r="Y339" s="825"/>
      <c r="Z339" s="825"/>
    </row>
    <row r="340" ht="12.75" customHeight="1" spans="1:26">
      <c r="A340" s="825"/>
      <c r="B340" s="826"/>
      <c r="C340" s="825"/>
      <c r="D340" s="827"/>
      <c r="E340" s="825"/>
      <c r="F340" s="827"/>
      <c r="G340" s="825"/>
      <c r="H340" s="825"/>
      <c r="I340" s="825"/>
      <c r="J340" s="825"/>
      <c r="K340" s="825"/>
      <c r="L340" s="850"/>
      <c r="M340" s="825"/>
      <c r="N340" s="825"/>
      <c r="O340" s="825"/>
      <c r="P340" s="825"/>
      <c r="Q340" s="825"/>
      <c r="R340" s="825"/>
      <c r="S340" s="825"/>
      <c r="T340" s="825"/>
      <c r="U340" s="825"/>
      <c r="V340" s="825"/>
      <c r="W340" s="825"/>
      <c r="X340" s="825"/>
      <c r="Y340" s="825"/>
      <c r="Z340" s="825"/>
    </row>
    <row r="341" ht="12.75" customHeight="1" spans="1:26">
      <c r="A341" s="825"/>
      <c r="B341" s="826"/>
      <c r="C341" s="825"/>
      <c r="D341" s="827"/>
      <c r="E341" s="825"/>
      <c r="F341" s="827"/>
      <c r="G341" s="825"/>
      <c r="H341" s="825"/>
      <c r="I341" s="825"/>
      <c r="J341" s="825"/>
      <c r="K341" s="825"/>
      <c r="L341" s="850"/>
      <c r="M341" s="825"/>
      <c r="N341" s="825"/>
      <c r="O341" s="825"/>
      <c r="P341" s="825"/>
      <c r="Q341" s="825"/>
      <c r="R341" s="825"/>
      <c r="S341" s="825"/>
      <c r="T341" s="825"/>
      <c r="U341" s="825"/>
      <c r="V341" s="825"/>
      <c r="W341" s="825"/>
      <c r="X341" s="825"/>
      <c r="Y341" s="825"/>
      <c r="Z341" s="825"/>
    </row>
    <row r="342" ht="12.75" customHeight="1" spans="1:26">
      <c r="A342" s="825"/>
      <c r="B342" s="826"/>
      <c r="C342" s="825"/>
      <c r="D342" s="827"/>
      <c r="E342" s="825"/>
      <c r="F342" s="827"/>
      <c r="G342" s="825"/>
      <c r="H342" s="825"/>
      <c r="I342" s="825"/>
      <c r="J342" s="825"/>
      <c r="K342" s="825"/>
      <c r="L342" s="850"/>
      <c r="M342" s="825"/>
      <c r="N342" s="825"/>
      <c r="O342" s="825"/>
      <c r="P342" s="825"/>
      <c r="Q342" s="825"/>
      <c r="R342" s="825"/>
      <c r="S342" s="825"/>
      <c r="T342" s="825"/>
      <c r="U342" s="825"/>
      <c r="V342" s="825"/>
      <c r="W342" s="825"/>
      <c r="X342" s="825"/>
      <c r="Y342" s="825"/>
      <c r="Z342" s="825"/>
    </row>
    <row r="343" ht="12.75" customHeight="1" spans="1:26">
      <c r="A343" s="825"/>
      <c r="B343" s="826"/>
      <c r="C343" s="825"/>
      <c r="D343" s="827"/>
      <c r="E343" s="825"/>
      <c r="F343" s="827"/>
      <c r="G343" s="825"/>
      <c r="H343" s="825"/>
      <c r="I343" s="825"/>
      <c r="J343" s="825"/>
      <c r="K343" s="825"/>
      <c r="L343" s="850"/>
      <c r="M343" s="825"/>
      <c r="N343" s="825"/>
      <c r="O343" s="825"/>
      <c r="P343" s="825"/>
      <c r="Q343" s="825"/>
      <c r="R343" s="825"/>
      <c r="S343" s="825"/>
      <c r="T343" s="825"/>
      <c r="U343" s="825"/>
      <c r="V343" s="825"/>
      <c r="W343" s="825"/>
      <c r="X343" s="825"/>
      <c r="Y343" s="825"/>
      <c r="Z343" s="825"/>
    </row>
    <row r="344" ht="12.75" customHeight="1" spans="1:26">
      <c r="A344" s="825"/>
      <c r="B344" s="826"/>
      <c r="C344" s="825"/>
      <c r="D344" s="827"/>
      <c r="E344" s="825"/>
      <c r="F344" s="827"/>
      <c r="G344" s="825"/>
      <c r="H344" s="825"/>
      <c r="I344" s="825"/>
      <c r="J344" s="825"/>
      <c r="K344" s="825"/>
      <c r="L344" s="850"/>
      <c r="M344" s="825"/>
      <c r="N344" s="825"/>
      <c r="O344" s="825"/>
      <c r="P344" s="825"/>
      <c r="Q344" s="825"/>
      <c r="R344" s="825"/>
      <c r="S344" s="825"/>
      <c r="T344" s="825"/>
      <c r="U344" s="825"/>
      <c r="V344" s="825"/>
      <c r="W344" s="825"/>
      <c r="X344" s="825"/>
      <c r="Y344" s="825"/>
      <c r="Z344" s="825"/>
    </row>
    <row r="345" ht="12.75" customHeight="1" spans="1:26">
      <c r="A345" s="825"/>
      <c r="B345" s="826"/>
      <c r="C345" s="825"/>
      <c r="D345" s="827"/>
      <c r="E345" s="825"/>
      <c r="F345" s="827"/>
      <c r="G345" s="825"/>
      <c r="H345" s="825"/>
      <c r="I345" s="825"/>
      <c r="J345" s="825"/>
      <c r="K345" s="825"/>
      <c r="L345" s="850"/>
      <c r="M345" s="825"/>
      <c r="N345" s="825"/>
      <c r="O345" s="825"/>
      <c r="P345" s="825"/>
      <c r="Q345" s="825"/>
      <c r="R345" s="825"/>
      <c r="S345" s="825"/>
      <c r="T345" s="825"/>
      <c r="U345" s="825"/>
      <c r="V345" s="825"/>
      <c r="W345" s="825"/>
      <c r="X345" s="825"/>
      <c r="Y345" s="825"/>
      <c r="Z345" s="825"/>
    </row>
    <row r="346" ht="12.75" customHeight="1" spans="1:26">
      <c r="A346" s="825"/>
      <c r="B346" s="826"/>
      <c r="C346" s="825"/>
      <c r="D346" s="827"/>
      <c r="E346" s="825"/>
      <c r="F346" s="827"/>
      <c r="G346" s="825"/>
      <c r="H346" s="825"/>
      <c r="I346" s="825"/>
      <c r="J346" s="825"/>
      <c r="K346" s="825"/>
      <c r="L346" s="850"/>
      <c r="M346" s="825"/>
      <c r="N346" s="825"/>
      <c r="O346" s="825"/>
      <c r="P346" s="825"/>
      <c r="Q346" s="825"/>
      <c r="R346" s="825"/>
      <c r="S346" s="825"/>
      <c r="T346" s="825"/>
      <c r="U346" s="825"/>
      <c r="V346" s="825"/>
      <c r="W346" s="825"/>
      <c r="X346" s="825"/>
      <c r="Y346" s="825"/>
      <c r="Z346" s="825"/>
    </row>
    <row r="347" ht="12.75" customHeight="1" spans="1:26">
      <c r="A347" s="825"/>
      <c r="B347" s="826"/>
      <c r="C347" s="825"/>
      <c r="D347" s="827"/>
      <c r="E347" s="825"/>
      <c r="F347" s="827"/>
      <c r="G347" s="825"/>
      <c r="H347" s="825"/>
      <c r="I347" s="825"/>
      <c r="J347" s="825"/>
      <c r="K347" s="825"/>
      <c r="L347" s="850"/>
      <c r="M347" s="825"/>
      <c r="N347" s="825"/>
      <c r="O347" s="825"/>
      <c r="P347" s="825"/>
      <c r="Q347" s="825"/>
      <c r="R347" s="825"/>
      <c r="S347" s="825"/>
      <c r="T347" s="825"/>
      <c r="U347" s="825"/>
      <c r="V347" s="825"/>
      <c r="W347" s="825"/>
      <c r="X347" s="825"/>
      <c r="Y347" s="825"/>
      <c r="Z347" s="825"/>
    </row>
    <row r="348" ht="12.75" customHeight="1" spans="1:26">
      <c r="A348" s="825"/>
      <c r="B348" s="826"/>
      <c r="C348" s="825"/>
      <c r="D348" s="827"/>
      <c r="E348" s="825"/>
      <c r="F348" s="827"/>
      <c r="G348" s="825"/>
      <c r="H348" s="825"/>
      <c r="I348" s="825"/>
      <c r="J348" s="825"/>
      <c r="K348" s="825"/>
      <c r="L348" s="850"/>
      <c r="M348" s="825"/>
      <c r="N348" s="825"/>
      <c r="O348" s="825"/>
      <c r="P348" s="825"/>
      <c r="Q348" s="825"/>
      <c r="R348" s="825"/>
      <c r="S348" s="825"/>
      <c r="T348" s="825"/>
      <c r="U348" s="825"/>
      <c r="V348" s="825"/>
      <c r="W348" s="825"/>
      <c r="X348" s="825"/>
      <c r="Y348" s="825"/>
      <c r="Z348" s="825"/>
    </row>
    <row r="349" ht="12.75" customHeight="1" spans="1:26">
      <c r="A349" s="825"/>
      <c r="B349" s="826"/>
      <c r="C349" s="825"/>
      <c r="D349" s="827"/>
      <c r="E349" s="825"/>
      <c r="F349" s="827"/>
      <c r="G349" s="825"/>
      <c r="H349" s="825"/>
      <c r="I349" s="825"/>
      <c r="J349" s="825"/>
      <c r="K349" s="825"/>
      <c r="L349" s="850"/>
      <c r="M349" s="825"/>
      <c r="N349" s="825"/>
      <c r="O349" s="825"/>
      <c r="P349" s="825"/>
      <c r="Q349" s="825"/>
      <c r="R349" s="825"/>
      <c r="S349" s="825"/>
      <c r="T349" s="825"/>
      <c r="U349" s="825"/>
      <c r="V349" s="825"/>
      <c r="W349" s="825"/>
      <c r="X349" s="825"/>
      <c r="Y349" s="825"/>
      <c r="Z349" s="825"/>
    </row>
    <row r="350" ht="12.75" customHeight="1" spans="1:26">
      <c r="A350" s="825"/>
      <c r="B350" s="826"/>
      <c r="C350" s="825"/>
      <c r="D350" s="827"/>
      <c r="E350" s="825"/>
      <c r="F350" s="827"/>
      <c r="G350" s="825"/>
      <c r="H350" s="825"/>
      <c r="I350" s="825"/>
      <c r="J350" s="825"/>
      <c r="K350" s="825"/>
      <c r="L350" s="850"/>
      <c r="M350" s="825"/>
      <c r="N350" s="825"/>
      <c r="O350" s="825"/>
      <c r="P350" s="825"/>
      <c r="Q350" s="825"/>
      <c r="R350" s="825"/>
      <c r="S350" s="825"/>
      <c r="T350" s="825"/>
      <c r="U350" s="825"/>
      <c r="V350" s="825"/>
      <c r="W350" s="825"/>
      <c r="X350" s="825"/>
      <c r="Y350" s="825"/>
      <c r="Z350" s="825"/>
    </row>
    <row r="351" ht="12.75" customHeight="1" spans="1:26">
      <c r="A351" s="825"/>
      <c r="B351" s="826"/>
      <c r="C351" s="825"/>
      <c r="D351" s="827"/>
      <c r="E351" s="825"/>
      <c r="F351" s="827"/>
      <c r="G351" s="825"/>
      <c r="H351" s="825"/>
      <c r="I351" s="825"/>
      <c r="J351" s="825"/>
      <c r="K351" s="825"/>
      <c r="L351" s="850"/>
      <c r="M351" s="825"/>
      <c r="N351" s="825"/>
      <c r="O351" s="825"/>
      <c r="P351" s="825"/>
      <c r="Q351" s="825"/>
      <c r="R351" s="825"/>
      <c r="S351" s="825"/>
      <c r="T351" s="825"/>
      <c r="U351" s="825"/>
      <c r="V351" s="825"/>
      <c r="W351" s="825"/>
      <c r="X351" s="825"/>
      <c r="Y351" s="825"/>
      <c r="Z351" s="825"/>
    </row>
    <row r="352" ht="12.75" customHeight="1" spans="1:26">
      <c r="A352" s="825"/>
      <c r="B352" s="826"/>
      <c r="C352" s="825"/>
      <c r="D352" s="827"/>
      <c r="E352" s="825"/>
      <c r="F352" s="827"/>
      <c r="G352" s="825"/>
      <c r="H352" s="825"/>
      <c r="I352" s="825"/>
      <c r="J352" s="825"/>
      <c r="K352" s="825"/>
      <c r="L352" s="850"/>
      <c r="M352" s="825"/>
      <c r="N352" s="825"/>
      <c r="O352" s="825"/>
      <c r="P352" s="825"/>
      <c r="Q352" s="825"/>
      <c r="R352" s="825"/>
      <c r="S352" s="825"/>
      <c r="T352" s="825"/>
      <c r="U352" s="825"/>
      <c r="V352" s="825"/>
      <c r="W352" s="825"/>
      <c r="X352" s="825"/>
      <c r="Y352" s="825"/>
      <c r="Z352" s="825"/>
    </row>
    <row r="353" ht="12.75" customHeight="1" spans="1:26">
      <c r="A353" s="825"/>
      <c r="B353" s="826"/>
      <c r="C353" s="825"/>
      <c r="D353" s="827"/>
      <c r="E353" s="825"/>
      <c r="F353" s="827"/>
      <c r="G353" s="825"/>
      <c r="H353" s="825"/>
      <c r="I353" s="825"/>
      <c r="J353" s="825"/>
      <c r="K353" s="825"/>
      <c r="L353" s="850"/>
      <c r="M353" s="825"/>
      <c r="N353" s="825"/>
      <c r="O353" s="825"/>
      <c r="P353" s="825"/>
      <c r="Q353" s="825"/>
      <c r="R353" s="825"/>
      <c r="S353" s="825"/>
      <c r="T353" s="825"/>
      <c r="U353" s="825"/>
      <c r="V353" s="825"/>
      <c r="W353" s="825"/>
      <c r="X353" s="825"/>
      <c r="Y353" s="825"/>
      <c r="Z353" s="825"/>
    </row>
    <row r="354" ht="12.75" customHeight="1" spans="1:26">
      <c r="A354" s="825"/>
      <c r="B354" s="826"/>
      <c r="C354" s="825"/>
      <c r="D354" s="827"/>
      <c r="E354" s="825"/>
      <c r="F354" s="827"/>
      <c r="G354" s="825"/>
      <c r="H354" s="825"/>
      <c r="I354" s="825"/>
      <c r="J354" s="825"/>
      <c r="K354" s="825"/>
      <c r="L354" s="850"/>
      <c r="M354" s="825"/>
      <c r="N354" s="825"/>
      <c r="O354" s="825"/>
      <c r="P354" s="825"/>
      <c r="Q354" s="825"/>
      <c r="R354" s="825"/>
      <c r="S354" s="825"/>
      <c r="T354" s="825"/>
      <c r="U354" s="825"/>
      <c r="V354" s="825"/>
      <c r="W354" s="825"/>
      <c r="X354" s="825"/>
      <c r="Y354" s="825"/>
      <c r="Z354" s="825"/>
    </row>
    <row r="355" ht="12.75" customHeight="1" spans="1:26">
      <c r="A355" s="825"/>
      <c r="B355" s="826"/>
      <c r="C355" s="825"/>
      <c r="D355" s="827"/>
      <c r="E355" s="825"/>
      <c r="F355" s="827"/>
      <c r="G355" s="825"/>
      <c r="H355" s="825"/>
      <c r="I355" s="825"/>
      <c r="J355" s="825"/>
      <c r="K355" s="825"/>
      <c r="L355" s="850"/>
      <c r="M355" s="825"/>
      <c r="N355" s="825"/>
      <c r="O355" s="825"/>
      <c r="P355" s="825"/>
      <c r="Q355" s="825"/>
      <c r="R355" s="825"/>
      <c r="S355" s="825"/>
      <c r="T355" s="825"/>
      <c r="U355" s="825"/>
      <c r="V355" s="825"/>
      <c r="W355" s="825"/>
      <c r="X355" s="825"/>
      <c r="Y355" s="825"/>
      <c r="Z355" s="825"/>
    </row>
    <row r="356" ht="12.75" customHeight="1" spans="1:26">
      <c r="A356" s="825"/>
      <c r="B356" s="826"/>
      <c r="C356" s="825"/>
      <c r="D356" s="827"/>
      <c r="E356" s="825"/>
      <c r="F356" s="827"/>
      <c r="G356" s="825"/>
      <c r="H356" s="825"/>
      <c r="I356" s="825"/>
      <c r="J356" s="825"/>
      <c r="K356" s="825"/>
      <c r="L356" s="850"/>
      <c r="M356" s="825"/>
      <c r="N356" s="825"/>
      <c r="O356" s="825"/>
      <c r="P356" s="825"/>
      <c r="Q356" s="825"/>
      <c r="R356" s="825"/>
      <c r="S356" s="825"/>
      <c r="T356" s="825"/>
      <c r="U356" s="825"/>
      <c r="V356" s="825"/>
      <c r="W356" s="825"/>
      <c r="X356" s="825"/>
      <c r="Y356" s="825"/>
      <c r="Z356" s="825"/>
    </row>
    <row r="357" ht="12.75" customHeight="1" spans="1:26">
      <c r="A357" s="825"/>
      <c r="B357" s="826"/>
      <c r="C357" s="825"/>
      <c r="D357" s="827"/>
      <c r="E357" s="825"/>
      <c r="F357" s="827"/>
      <c r="G357" s="825"/>
      <c r="H357" s="825"/>
      <c r="I357" s="825"/>
      <c r="J357" s="825"/>
      <c r="K357" s="825"/>
      <c r="L357" s="850"/>
      <c r="M357" s="825"/>
      <c r="N357" s="825"/>
      <c r="O357" s="825"/>
      <c r="P357" s="825"/>
      <c r="Q357" s="825"/>
      <c r="R357" s="825"/>
      <c r="S357" s="825"/>
      <c r="T357" s="825"/>
      <c r="U357" s="825"/>
      <c r="V357" s="825"/>
      <c r="W357" s="825"/>
      <c r="X357" s="825"/>
      <c r="Y357" s="825"/>
      <c r="Z357" s="825"/>
    </row>
    <row r="358" ht="12.75" customHeight="1" spans="1:26">
      <c r="A358" s="825"/>
      <c r="B358" s="826"/>
      <c r="C358" s="825"/>
      <c r="D358" s="827"/>
      <c r="E358" s="825"/>
      <c r="F358" s="827"/>
      <c r="G358" s="825"/>
      <c r="H358" s="825"/>
      <c r="I358" s="825"/>
      <c r="J358" s="825"/>
      <c r="K358" s="825"/>
      <c r="L358" s="850"/>
      <c r="M358" s="825"/>
      <c r="N358" s="825"/>
      <c r="O358" s="825"/>
      <c r="P358" s="825"/>
      <c r="Q358" s="825"/>
      <c r="R358" s="825"/>
      <c r="S358" s="825"/>
      <c r="T358" s="825"/>
      <c r="U358" s="825"/>
      <c r="V358" s="825"/>
      <c r="W358" s="825"/>
      <c r="X358" s="825"/>
      <c r="Y358" s="825"/>
      <c r="Z358" s="825"/>
    </row>
    <row r="359" ht="12.75" customHeight="1" spans="1:26">
      <c r="A359" s="825"/>
      <c r="B359" s="826"/>
      <c r="C359" s="825"/>
      <c r="D359" s="827"/>
      <c r="E359" s="825"/>
      <c r="F359" s="827"/>
      <c r="G359" s="825"/>
      <c r="H359" s="825"/>
      <c r="I359" s="825"/>
      <c r="J359" s="825"/>
      <c r="K359" s="825"/>
      <c r="L359" s="850"/>
      <c r="M359" s="825"/>
      <c r="N359" s="825"/>
      <c r="O359" s="825"/>
      <c r="P359" s="825"/>
      <c r="Q359" s="825"/>
      <c r="R359" s="825"/>
      <c r="S359" s="825"/>
      <c r="T359" s="825"/>
      <c r="U359" s="825"/>
      <c r="V359" s="825"/>
      <c r="W359" s="825"/>
      <c r="X359" s="825"/>
      <c r="Y359" s="825"/>
      <c r="Z359" s="825"/>
    </row>
    <row r="360" ht="12.75" customHeight="1" spans="1:26">
      <c r="A360" s="825"/>
      <c r="B360" s="826"/>
      <c r="C360" s="825"/>
      <c r="D360" s="827"/>
      <c r="E360" s="825"/>
      <c r="F360" s="827"/>
      <c r="G360" s="825"/>
      <c r="H360" s="825"/>
      <c r="I360" s="825"/>
      <c r="J360" s="825"/>
      <c r="K360" s="825"/>
      <c r="L360" s="850"/>
      <c r="M360" s="825"/>
      <c r="N360" s="825"/>
      <c r="O360" s="825"/>
      <c r="P360" s="825"/>
      <c r="Q360" s="825"/>
      <c r="R360" s="825"/>
      <c r="S360" s="825"/>
      <c r="T360" s="825"/>
      <c r="U360" s="825"/>
      <c r="V360" s="825"/>
      <c r="W360" s="825"/>
      <c r="X360" s="825"/>
      <c r="Y360" s="825"/>
      <c r="Z360" s="825"/>
    </row>
    <row r="361" ht="12.75" customHeight="1" spans="1:26">
      <c r="A361" s="825"/>
      <c r="B361" s="826"/>
      <c r="C361" s="825"/>
      <c r="D361" s="827"/>
      <c r="E361" s="825"/>
      <c r="F361" s="827"/>
      <c r="G361" s="825"/>
      <c r="H361" s="825"/>
      <c r="I361" s="825"/>
      <c r="J361" s="825"/>
      <c r="K361" s="825"/>
      <c r="L361" s="850"/>
      <c r="M361" s="825"/>
      <c r="N361" s="825"/>
      <c r="O361" s="825"/>
      <c r="P361" s="825"/>
      <c r="Q361" s="825"/>
      <c r="R361" s="825"/>
      <c r="S361" s="825"/>
      <c r="T361" s="825"/>
      <c r="U361" s="825"/>
      <c r="V361" s="825"/>
      <c r="W361" s="825"/>
      <c r="X361" s="825"/>
      <c r="Y361" s="825"/>
      <c r="Z361" s="825"/>
    </row>
    <row r="362" ht="12.75" customHeight="1" spans="1:26">
      <c r="A362" s="825"/>
      <c r="B362" s="826"/>
      <c r="C362" s="825"/>
      <c r="D362" s="827"/>
      <c r="E362" s="825"/>
      <c r="F362" s="827"/>
      <c r="G362" s="825"/>
      <c r="H362" s="825"/>
      <c r="I362" s="825"/>
      <c r="J362" s="825"/>
      <c r="K362" s="825"/>
      <c r="L362" s="850"/>
      <c r="M362" s="825"/>
      <c r="N362" s="825"/>
      <c r="O362" s="825"/>
      <c r="P362" s="825"/>
      <c r="Q362" s="825"/>
      <c r="R362" s="825"/>
      <c r="S362" s="825"/>
      <c r="T362" s="825"/>
      <c r="U362" s="825"/>
      <c r="V362" s="825"/>
      <c r="W362" s="825"/>
      <c r="X362" s="825"/>
      <c r="Y362" s="825"/>
      <c r="Z362" s="825"/>
    </row>
    <row r="363" ht="12.75" customHeight="1" spans="1:26">
      <c r="A363" s="825"/>
      <c r="B363" s="826"/>
      <c r="C363" s="825"/>
      <c r="D363" s="827"/>
      <c r="E363" s="825"/>
      <c r="F363" s="827"/>
      <c r="G363" s="825"/>
      <c r="H363" s="825"/>
      <c r="I363" s="825"/>
      <c r="J363" s="825"/>
      <c r="K363" s="825"/>
      <c r="L363" s="850"/>
      <c r="M363" s="825"/>
      <c r="N363" s="825"/>
      <c r="O363" s="825"/>
      <c r="P363" s="825"/>
      <c r="Q363" s="825"/>
      <c r="R363" s="825"/>
      <c r="S363" s="825"/>
      <c r="T363" s="825"/>
      <c r="U363" s="825"/>
      <c r="V363" s="825"/>
      <c r="W363" s="825"/>
      <c r="X363" s="825"/>
      <c r="Y363" s="825"/>
      <c r="Z363" s="825"/>
    </row>
    <row r="364" ht="12.75" customHeight="1" spans="1:26">
      <c r="A364" s="825"/>
      <c r="B364" s="826"/>
      <c r="C364" s="825"/>
      <c r="D364" s="827"/>
      <c r="E364" s="825"/>
      <c r="F364" s="827"/>
      <c r="G364" s="825"/>
      <c r="H364" s="825"/>
      <c r="I364" s="825"/>
      <c r="J364" s="825"/>
      <c r="K364" s="825"/>
      <c r="L364" s="850"/>
      <c r="M364" s="825"/>
      <c r="N364" s="825"/>
      <c r="O364" s="825"/>
      <c r="P364" s="825"/>
      <c r="Q364" s="825"/>
      <c r="R364" s="825"/>
      <c r="S364" s="825"/>
      <c r="T364" s="825"/>
      <c r="U364" s="825"/>
      <c r="V364" s="825"/>
      <c r="W364" s="825"/>
      <c r="X364" s="825"/>
      <c r="Y364" s="825"/>
      <c r="Z364" s="825"/>
    </row>
    <row r="365" ht="12.75" customHeight="1" spans="1:26">
      <c r="A365" s="825"/>
      <c r="B365" s="826"/>
      <c r="C365" s="825"/>
      <c r="D365" s="827"/>
      <c r="E365" s="825"/>
      <c r="F365" s="827"/>
      <c r="G365" s="825"/>
      <c r="H365" s="825"/>
      <c r="I365" s="825"/>
      <c r="J365" s="825"/>
      <c r="K365" s="825"/>
      <c r="L365" s="850"/>
      <c r="M365" s="825"/>
      <c r="N365" s="825"/>
      <c r="O365" s="825"/>
      <c r="P365" s="825"/>
      <c r="Q365" s="825"/>
      <c r="R365" s="825"/>
      <c r="S365" s="825"/>
      <c r="T365" s="825"/>
      <c r="U365" s="825"/>
      <c r="V365" s="825"/>
      <c r="W365" s="825"/>
      <c r="X365" s="825"/>
      <c r="Y365" s="825"/>
      <c r="Z365" s="825"/>
    </row>
    <row r="366" ht="12.75" customHeight="1" spans="1:26">
      <c r="A366" s="825"/>
      <c r="B366" s="826"/>
      <c r="C366" s="825"/>
      <c r="D366" s="827"/>
      <c r="E366" s="825"/>
      <c r="F366" s="827"/>
      <c r="G366" s="825"/>
      <c r="H366" s="825"/>
      <c r="I366" s="825"/>
      <c r="J366" s="825"/>
      <c r="K366" s="825"/>
      <c r="L366" s="850"/>
      <c r="M366" s="825"/>
      <c r="N366" s="825"/>
      <c r="O366" s="825"/>
      <c r="P366" s="825"/>
      <c r="Q366" s="825"/>
      <c r="R366" s="825"/>
      <c r="S366" s="825"/>
      <c r="T366" s="825"/>
      <c r="U366" s="825"/>
      <c r="V366" s="825"/>
      <c r="W366" s="825"/>
      <c r="X366" s="825"/>
      <c r="Y366" s="825"/>
      <c r="Z366" s="825"/>
    </row>
    <row r="367" ht="12.75" customHeight="1" spans="1:26">
      <c r="A367" s="825"/>
      <c r="B367" s="826"/>
      <c r="C367" s="825"/>
      <c r="D367" s="827"/>
      <c r="E367" s="825"/>
      <c r="F367" s="827"/>
      <c r="G367" s="825"/>
      <c r="H367" s="825"/>
      <c r="I367" s="825"/>
      <c r="J367" s="825"/>
      <c r="K367" s="825"/>
      <c r="L367" s="850"/>
      <c r="M367" s="825"/>
      <c r="N367" s="825"/>
      <c r="O367" s="825"/>
      <c r="P367" s="825"/>
      <c r="Q367" s="825"/>
      <c r="R367" s="825"/>
      <c r="S367" s="825"/>
      <c r="T367" s="825"/>
      <c r="U367" s="825"/>
      <c r="V367" s="825"/>
      <c r="W367" s="825"/>
      <c r="X367" s="825"/>
      <c r="Y367" s="825"/>
      <c r="Z367" s="825"/>
    </row>
    <row r="368" ht="12.75" customHeight="1" spans="1:26">
      <c r="A368" s="825"/>
      <c r="B368" s="826"/>
      <c r="C368" s="825"/>
      <c r="D368" s="827"/>
      <c r="E368" s="825"/>
      <c r="F368" s="827"/>
      <c r="G368" s="825"/>
      <c r="H368" s="825"/>
      <c r="I368" s="825"/>
      <c r="J368" s="825"/>
      <c r="K368" s="825"/>
      <c r="L368" s="850"/>
      <c r="M368" s="825"/>
      <c r="N368" s="825"/>
      <c r="O368" s="825"/>
      <c r="P368" s="825"/>
      <c r="Q368" s="825"/>
      <c r="R368" s="825"/>
      <c r="S368" s="825"/>
      <c r="T368" s="825"/>
      <c r="U368" s="825"/>
      <c r="V368" s="825"/>
      <c r="W368" s="825"/>
      <c r="X368" s="825"/>
      <c r="Y368" s="825"/>
      <c r="Z368" s="825"/>
    </row>
    <row r="369" ht="12.75" customHeight="1" spans="1:26">
      <c r="A369" s="825"/>
      <c r="B369" s="826"/>
      <c r="C369" s="825"/>
      <c r="D369" s="827"/>
      <c r="E369" s="825"/>
      <c r="F369" s="827"/>
      <c r="G369" s="825"/>
      <c r="H369" s="825"/>
      <c r="I369" s="825"/>
      <c r="J369" s="825"/>
      <c r="K369" s="825"/>
      <c r="L369" s="850"/>
      <c r="M369" s="825"/>
      <c r="N369" s="825"/>
      <c r="O369" s="825"/>
      <c r="P369" s="825"/>
      <c r="Q369" s="825"/>
      <c r="R369" s="825"/>
      <c r="S369" s="825"/>
      <c r="T369" s="825"/>
      <c r="U369" s="825"/>
      <c r="V369" s="825"/>
      <c r="W369" s="825"/>
      <c r="X369" s="825"/>
      <c r="Y369" s="825"/>
      <c r="Z369" s="825"/>
    </row>
    <row r="370" ht="12.75" customHeight="1" spans="1:26">
      <c r="A370" s="825"/>
      <c r="B370" s="826"/>
      <c r="C370" s="825"/>
      <c r="D370" s="827"/>
      <c r="E370" s="825"/>
      <c r="F370" s="827"/>
      <c r="G370" s="825"/>
      <c r="H370" s="825"/>
      <c r="I370" s="825"/>
      <c r="J370" s="825"/>
      <c r="K370" s="825"/>
      <c r="L370" s="850"/>
      <c r="M370" s="825"/>
      <c r="N370" s="825"/>
      <c r="O370" s="825"/>
      <c r="P370" s="825"/>
      <c r="Q370" s="825"/>
      <c r="R370" s="825"/>
      <c r="S370" s="825"/>
      <c r="T370" s="825"/>
      <c r="U370" s="825"/>
      <c r="V370" s="825"/>
      <c r="W370" s="825"/>
      <c r="X370" s="825"/>
      <c r="Y370" s="825"/>
      <c r="Z370" s="825"/>
    </row>
    <row r="371" ht="12.75" customHeight="1" spans="1:26">
      <c r="A371" s="825"/>
      <c r="B371" s="826"/>
      <c r="C371" s="825"/>
      <c r="D371" s="827"/>
      <c r="E371" s="825"/>
      <c r="F371" s="827"/>
      <c r="G371" s="825"/>
      <c r="H371" s="825"/>
      <c r="I371" s="825"/>
      <c r="J371" s="825"/>
      <c r="K371" s="825"/>
      <c r="L371" s="850"/>
      <c r="M371" s="825"/>
      <c r="N371" s="825"/>
      <c r="O371" s="825"/>
      <c r="P371" s="825"/>
      <c r="Q371" s="825"/>
      <c r="R371" s="825"/>
      <c r="S371" s="825"/>
      <c r="T371" s="825"/>
      <c r="U371" s="825"/>
      <c r="V371" s="825"/>
      <c r="W371" s="825"/>
      <c r="X371" s="825"/>
      <c r="Y371" s="825"/>
      <c r="Z371" s="825"/>
    </row>
    <row r="372" ht="12.75" customHeight="1" spans="1:26">
      <c r="A372" s="825"/>
      <c r="B372" s="826"/>
      <c r="C372" s="825"/>
      <c r="D372" s="827"/>
      <c r="E372" s="825"/>
      <c r="F372" s="827"/>
      <c r="G372" s="825"/>
      <c r="H372" s="825"/>
      <c r="I372" s="825"/>
      <c r="J372" s="825"/>
      <c r="K372" s="825"/>
      <c r="L372" s="850"/>
      <c r="M372" s="825"/>
      <c r="N372" s="825"/>
      <c r="O372" s="825"/>
      <c r="P372" s="825"/>
      <c r="Q372" s="825"/>
      <c r="R372" s="825"/>
      <c r="S372" s="825"/>
      <c r="T372" s="825"/>
      <c r="U372" s="825"/>
      <c r="V372" s="825"/>
      <c r="W372" s="825"/>
      <c r="X372" s="825"/>
      <c r="Y372" s="825"/>
      <c r="Z372" s="825"/>
    </row>
    <row r="373" ht="12.75" customHeight="1" spans="1:26">
      <c r="A373" s="825"/>
      <c r="B373" s="826"/>
      <c r="C373" s="825"/>
      <c r="D373" s="827"/>
      <c r="E373" s="825"/>
      <c r="F373" s="827"/>
      <c r="G373" s="825"/>
      <c r="H373" s="825"/>
      <c r="I373" s="825"/>
      <c r="J373" s="825"/>
      <c r="K373" s="825"/>
      <c r="L373" s="850"/>
      <c r="M373" s="825"/>
      <c r="N373" s="825"/>
      <c r="O373" s="825"/>
      <c r="P373" s="825"/>
      <c r="Q373" s="825"/>
      <c r="R373" s="825"/>
      <c r="S373" s="825"/>
      <c r="T373" s="825"/>
      <c r="U373" s="825"/>
      <c r="V373" s="825"/>
      <c r="W373" s="825"/>
      <c r="X373" s="825"/>
      <c r="Y373" s="825"/>
      <c r="Z373" s="825"/>
    </row>
    <row r="374" ht="12.75" customHeight="1" spans="1:26">
      <c r="A374" s="825"/>
      <c r="B374" s="826"/>
      <c r="C374" s="825"/>
      <c r="D374" s="827"/>
      <c r="E374" s="825"/>
      <c r="F374" s="827"/>
      <c r="G374" s="825"/>
      <c r="H374" s="825"/>
      <c r="I374" s="825"/>
      <c r="J374" s="825"/>
      <c r="K374" s="825"/>
      <c r="L374" s="850"/>
      <c r="M374" s="825"/>
      <c r="N374" s="825"/>
      <c r="O374" s="825"/>
      <c r="P374" s="825"/>
      <c r="Q374" s="825"/>
      <c r="R374" s="825"/>
      <c r="S374" s="825"/>
      <c r="T374" s="825"/>
      <c r="U374" s="825"/>
      <c r="V374" s="825"/>
      <c r="W374" s="825"/>
      <c r="X374" s="825"/>
      <c r="Y374" s="825"/>
      <c r="Z374" s="825"/>
    </row>
    <row r="375" ht="12.75" customHeight="1" spans="1:26">
      <c r="A375" s="825"/>
      <c r="B375" s="826"/>
      <c r="C375" s="825"/>
      <c r="D375" s="827"/>
      <c r="E375" s="825"/>
      <c r="F375" s="827"/>
      <c r="G375" s="825"/>
      <c r="H375" s="825"/>
      <c r="I375" s="825"/>
      <c r="J375" s="825"/>
      <c r="K375" s="825"/>
      <c r="L375" s="850"/>
      <c r="M375" s="825"/>
      <c r="N375" s="825"/>
      <c r="O375" s="825"/>
      <c r="P375" s="825"/>
      <c r="Q375" s="825"/>
      <c r="R375" s="825"/>
      <c r="S375" s="825"/>
      <c r="T375" s="825"/>
      <c r="U375" s="825"/>
      <c r="V375" s="825"/>
      <c r="W375" s="825"/>
      <c r="X375" s="825"/>
      <c r="Y375" s="825"/>
      <c r="Z375" s="825"/>
    </row>
    <row r="376" ht="12.75" customHeight="1" spans="1:26">
      <c r="A376" s="825"/>
      <c r="B376" s="826"/>
      <c r="C376" s="825"/>
      <c r="D376" s="827"/>
      <c r="E376" s="825"/>
      <c r="F376" s="827"/>
      <c r="G376" s="825"/>
      <c r="H376" s="825"/>
      <c r="I376" s="825"/>
      <c r="J376" s="825"/>
      <c r="K376" s="825"/>
      <c r="L376" s="850"/>
      <c r="M376" s="825"/>
      <c r="N376" s="825"/>
      <c r="O376" s="825"/>
      <c r="P376" s="825"/>
      <c r="Q376" s="825"/>
      <c r="R376" s="825"/>
      <c r="S376" s="825"/>
      <c r="T376" s="825"/>
      <c r="U376" s="825"/>
      <c r="V376" s="825"/>
      <c r="W376" s="825"/>
      <c r="X376" s="825"/>
      <c r="Y376" s="825"/>
      <c r="Z376" s="825"/>
    </row>
    <row r="377" ht="12.75" customHeight="1" spans="1:26">
      <c r="A377" s="825"/>
      <c r="B377" s="826"/>
      <c r="C377" s="825"/>
      <c r="D377" s="827"/>
      <c r="E377" s="825"/>
      <c r="F377" s="827"/>
      <c r="G377" s="825"/>
      <c r="H377" s="825"/>
      <c r="I377" s="825"/>
      <c r="J377" s="825"/>
      <c r="K377" s="825"/>
      <c r="L377" s="850"/>
      <c r="M377" s="825"/>
      <c r="N377" s="825"/>
      <c r="O377" s="825"/>
      <c r="P377" s="825"/>
      <c r="Q377" s="825"/>
      <c r="R377" s="825"/>
      <c r="S377" s="825"/>
      <c r="T377" s="825"/>
      <c r="U377" s="825"/>
      <c r="V377" s="825"/>
      <c r="W377" s="825"/>
      <c r="X377" s="825"/>
      <c r="Y377" s="825"/>
      <c r="Z377" s="825"/>
    </row>
    <row r="378" ht="12.75" customHeight="1" spans="1:26">
      <c r="A378" s="825"/>
      <c r="B378" s="826"/>
      <c r="C378" s="825"/>
      <c r="D378" s="827"/>
      <c r="E378" s="825"/>
      <c r="F378" s="827"/>
      <c r="G378" s="825"/>
      <c r="H378" s="825"/>
      <c r="I378" s="825"/>
      <c r="J378" s="825"/>
      <c r="K378" s="825"/>
      <c r="L378" s="850"/>
      <c r="M378" s="825"/>
      <c r="N378" s="825"/>
      <c r="O378" s="825"/>
      <c r="P378" s="825"/>
      <c r="Q378" s="825"/>
      <c r="R378" s="825"/>
      <c r="S378" s="825"/>
      <c r="T378" s="825"/>
      <c r="U378" s="825"/>
      <c r="V378" s="825"/>
      <c r="W378" s="825"/>
      <c r="X378" s="825"/>
      <c r="Y378" s="825"/>
      <c r="Z378" s="825"/>
    </row>
    <row r="379" ht="12.75" customHeight="1" spans="1:26">
      <c r="A379" s="825"/>
      <c r="B379" s="826"/>
      <c r="C379" s="825"/>
      <c r="D379" s="827"/>
      <c r="E379" s="825"/>
      <c r="F379" s="827"/>
      <c r="G379" s="825"/>
      <c r="H379" s="825"/>
      <c r="I379" s="825"/>
      <c r="J379" s="825"/>
      <c r="K379" s="825"/>
      <c r="L379" s="850"/>
      <c r="M379" s="825"/>
      <c r="N379" s="825"/>
      <c r="O379" s="825"/>
      <c r="P379" s="825"/>
      <c r="Q379" s="825"/>
      <c r="R379" s="825"/>
      <c r="S379" s="825"/>
      <c r="T379" s="825"/>
      <c r="U379" s="825"/>
      <c r="V379" s="825"/>
      <c r="W379" s="825"/>
      <c r="X379" s="825"/>
      <c r="Y379" s="825"/>
      <c r="Z379" s="825"/>
    </row>
    <row r="380" ht="12.75" customHeight="1" spans="1:26">
      <c r="A380" s="825"/>
      <c r="B380" s="826"/>
      <c r="C380" s="825"/>
      <c r="D380" s="827"/>
      <c r="E380" s="825"/>
      <c r="F380" s="827"/>
      <c r="G380" s="825"/>
      <c r="H380" s="825"/>
      <c r="I380" s="825"/>
      <c r="J380" s="825"/>
      <c r="K380" s="825"/>
      <c r="L380" s="850"/>
      <c r="M380" s="825"/>
      <c r="N380" s="825"/>
      <c r="O380" s="825"/>
      <c r="P380" s="825"/>
      <c r="Q380" s="825"/>
      <c r="R380" s="825"/>
      <c r="S380" s="825"/>
      <c r="T380" s="825"/>
      <c r="U380" s="825"/>
      <c r="V380" s="825"/>
      <c r="W380" s="825"/>
      <c r="X380" s="825"/>
      <c r="Y380" s="825"/>
      <c r="Z380" s="825"/>
    </row>
    <row r="381" ht="12.75" customHeight="1" spans="1:26">
      <c r="A381" s="825"/>
      <c r="B381" s="826"/>
      <c r="C381" s="825"/>
      <c r="D381" s="827"/>
      <c r="E381" s="825"/>
      <c r="F381" s="827"/>
      <c r="G381" s="825"/>
      <c r="H381" s="825"/>
      <c r="I381" s="825"/>
      <c r="J381" s="825"/>
      <c r="K381" s="825"/>
      <c r="L381" s="850"/>
      <c r="M381" s="825"/>
      <c r="N381" s="825"/>
      <c r="O381" s="825"/>
      <c r="P381" s="825"/>
      <c r="Q381" s="825"/>
      <c r="R381" s="825"/>
      <c r="S381" s="825"/>
      <c r="T381" s="825"/>
      <c r="U381" s="825"/>
      <c r="V381" s="825"/>
      <c r="W381" s="825"/>
      <c r="X381" s="825"/>
      <c r="Y381" s="825"/>
      <c r="Z381" s="825"/>
    </row>
    <row r="382" ht="12.75" customHeight="1" spans="1:26">
      <c r="A382" s="825"/>
      <c r="B382" s="826"/>
      <c r="C382" s="825"/>
      <c r="D382" s="827"/>
      <c r="E382" s="825"/>
      <c r="F382" s="827"/>
      <c r="G382" s="825"/>
      <c r="H382" s="825"/>
      <c r="I382" s="825"/>
      <c r="J382" s="825"/>
      <c r="K382" s="825"/>
      <c r="L382" s="850"/>
      <c r="M382" s="825"/>
      <c r="N382" s="825"/>
      <c r="O382" s="825"/>
      <c r="P382" s="825"/>
      <c r="Q382" s="825"/>
      <c r="R382" s="825"/>
      <c r="S382" s="825"/>
      <c r="T382" s="825"/>
      <c r="U382" s="825"/>
      <c r="V382" s="825"/>
      <c r="W382" s="825"/>
      <c r="X382" s="825"/>
      <c r="Y382" s="825"/>
      <c r="Z382" s="825"/>
    </row>
    <row r="383" ht="12.75" customHeight="1" spans="1:26">
      <c r="A383" s="825"/>
      <c r="B383" s="826"/>
      <c r="C383" s="825"/>
      <c r="D383" s="827"/>
      <c r="E383" s="825"/>
      <c r="F383" s="827"/>
      <c r="G383" s="825"/>
      <c r="H383" s="825"/>
      <c r="I383" s="825"/>
      <c r="J383" s="825"/>
      <c r="K383" s="825"/>
      <c r="L383" s="850"/>
      <c r="M383" s="825"/>
      <c r="N383" s="825"/>
      <c r="O383" s="825"/>
      <c r="P383" s="825"/>
      <c r="Q383" s="825"/>
      <c r="R383" s="825"/>
      <c r="S383" s="825"/>
      <c r="T383" s="825"/>
      <c r="U383" s="825"/>
      <c r="V383" s="825"/>
      <c r="W383" s="825"/>
      <c r="X383" s="825"/>
      <c r="Y383" s="825"/>
      <c r="Z383" s="825"/>
    </row>
    <row r="384" ht="12.75" customHeight="1" spans="1:26">
      <c r="A384" s="825"/>
      <c r="B384" s="826"/>
      <c r="C384" s="825"/>
      <c r="D384" s="827"/>
      <c r="E384" s="825"/>
      <c r="F384" s="827"/>
      <c r="G384" s="825"/>
      <c r="H384" s="825"/>
      <c r="I384" s="825"/>
      <c r="J384" s="825"/>
      <c r="K384" s="825"/>
      <c r="L384" s="850"/>
      <c r="M384" s="825"/>
      <c r="N384" s="825"/>
      <c r="O384" s="825"/>
      <c r="P384" s="825"/>
      <c r="Q384" s="825"/>
      <c r="R384" s="825"/>
      <c r="S384" s="825"/>
      <c r="T384" s="825"/>
      <c r="U384" s="825"/>
      <c r="V384" s="825"/>
      <c r="W384" s="825"/>
      <c r="X384" s="825"/>
      <c r="Y384" s="825"/>
      <c r="Z384" s="825"/>
    </row>
    <row r="385" ht="12.75" customHeight="1" spans="1:26">
      <c r="A385" s="825"/>
      <c r="B385" s="826"/>
      <c r="C385" s="825"/>
      <c r="D385" s="827"/>
      <c r="E385" s="825"/>
      <c r="F385" s="827"/>
      <c r="G385" s="825"/>
      <c r="H385" s="825"/>
      <c r="I385" s="825"/>
      <c r="J385" s="825"/>
      <c r="K385" s="825"/>
      <c r="L385" s="850"/>
      <c r="M385" s="825"/>
      <c r="N385" s="825"/>
      <c r="O385" s="825"/>
      <c r="P385" s="825"/>
      <c r="Q385" s="825"/>
      <c r="R385" s="825"/>
      <c r="S385" s="825"/>
      <c r="T385" s="825"/>
      <c r="U385" s="825"/>
      <c r="V385" s="825"/>
      <c r="W385" s="825"/>
      <c r="X385" s="825"/>
      <c r="Y385" s="825"/>
      <c r="Z385" s="825"/>
    </row>
    <row r="386" ht="12.75" customHeight="1" spans="1:26">
      <c r="A386" s="825"/>
      <c r="B386" s="826"/>
      <c r="C386" s="825"/>
      <c r="D386" s="827"/>
      <c r="E386" s="825"/>
      <c r="F386" s="827"/>
      <c r="G386" s="825"/>
      <c r="H386" s="825"/>
      <c r="I386" s="825"/>
      <c r="J386" s="825"/>
      <c r="K386" s="825"/>
      <c r="L386" s="850"/>
      <c r="M386" s="825"/>
      <c r="N386" s="825"/>
      <c r="O386" s="825"/>
      <c r="P386" s="825"/>
      <c r="Q386" s="825"/>
      <c r="R386" s="825"/>
      <c r="S386" s="825"/>
      <c r="T386" s="825"/>
      <c r="U386" s="825"/>
      <c r="V386" s="825"/>
      <c r="W386" s="825"/>
      <c r="X386" s="825"/>
      <c r="Y386" s="825"/>
      <c r="Z386" s="825"/>
    </row>
    <row r="387" ht="12.75" customHeight="1" spans="1:26">
      <c r="A387" s="825"/>
      <c r="B387" s="826"/>
      <c r="C387" s="825"/>
      <c r="D387" s="827"/>
      <c r="E387" s="825"/>
      <c r="F387" s="827"/>
      <c r="G387" s="825"/>
      <c r="H387" s="825"/>
      <c r="I387" s="825"/>
      <c r="J387" s="825"/>
      <c r="K387" s="825"/>
      <c r="L387" s="850"/>
      <c r="M387" s="825"/>
      <c r="N387" s="825"/>
      <c r="O387" s="825"/>
      <c r="P387" s="825"/>
      <c r="Q387" s="825"/>
      <c r="R387" s="825"/>
      <c r="S387" s="825"/>
      <c r="T387" s="825"/>
      <c r="U387" s="825"/>
      <c r="V387" s="825"/>
      <c r="W387" s="825"/>
      <c r="X387" s="825"/>
      <c r="Y387" s="825"/>
      <c r="Z387" s="825"/>
    </row>
    <row r="388" ht="12.75" customHeight="1" spans="1:26">
      <c r="A388" s="825"/>
      <c r="B388" s="826"/>
      <c r="C388" s="825"/>
      <c r="D388" s="827"/>
      <c r="E388" s="825"/>
      <c r="F388" s="827"/>
      <c r="G388" s="825"/>
      <c r="H388" s="825"/>
      <c r="I388" s="825"/>
      <c r="J388" s="825"/>
      <c r="K388" s="825"/>
      <c r="L388" s="850"/>
      <c r="M388" s="825"/>
      <c r="N388" s="825"/>
      <c r="O388" s="825"/>
      <c r="P388" s="825"/>
      <c r="Q388" s="825"/>
      <c r="R388" s="825"/>
      <c r="S388" s="825"/>
      <c r="T388" s="825"/>
      <c r="U388" s="825"/>
      <c r="V388" s="825"/>
      <c r="W388" s="825"/>
      <c r="X388" s="825"/>
      <c r="Y388" s="825"/>
      <c r="Z388" s="825"/>
    </row>
    <row r="389" ht="12.75" customHeight="1" spans="1:26">
      <c r="A389" s="825"/>
      <c r="B389" s="826"/>
      <c r="C389" s="825"/>
      <c r="D389" s="827"/>
      <c r="E389" s="825"/>
      <c r="F389" s="827"/>
      <c r="G389" s="825"/>
      <c r="H389" s="825"/>
      <c r="I389" s="825"/>
      <c r="J389" s="825"/>
      <c r="K389" s="825"/>
      <c r="L389" s="850"/>
      <c r="M389" s="825"/>
      <c r="N389" s="825"/>
      <c r="O389" s="825"/>
      <c r="P389" s="825"/>
      <c r="Q389" s="825"/>
      <c r="R389" s="825"/>
      <c r="S389" s="825"/>
      <c r="T389" s="825"/>
      <c r="U389" s="825"/>
      <c r="V389" s="825"/>
      <c r="W389" s="825"/>
      <c r="X389" s="825"/>
      <c r="Y389" s="825"/>
      <c r="Z389" s="825"/>
    </row>
    <row r="390" ht="12.75" customHeight="1" spans="1:26">
      <c r="A390" s="825"/>
      <c r="B390" s="826"/>
      <c r="C390" s="825"/>
      <c r="D390" s="827"/>
      <c r="E390" s="825"/>
      <c r="F390" s="827"/>
      <c r="G390" s="825"/>
      <c r="H390" s="825"/>
      <c r="I390" s="825"/>
      <c r="J390" s="825"/>
      <c r="K390" s="825"/>
      <c r="L390" s="850"/>
      <c r="M390" s="825"/>
      <c r="N390" s="825"/>
      <c r="O390" s="825"/>
      <c r="P390" s="825"/>
      <c r="Q390" s="825"/>
      <c r="R390" s="825"/>
      <c r="S390" s="825"/>
      <c r="T390" s="825"/>
      <c r="U390" s="825"/>
      <c r="V390" s="825"/>
      <c r="W390" s="825"/>
      <c r="X390" s="825"/>
      <c r="Y390" s="825"/>
      <c r="Z390" s="825"/>
    </row>
    <row r="391" ht="12.75" customHeight="1" spans="1:26">
      <c r="A391" s="825"/>
      <c r="B391" s="826"/>
      <c r="C391" s="825"/>
      <c r="D391" s="827"/>
      <c r="E391" s="825"/>
      <c r="F391" s="827"/>
      <c r="G391" s="825"/>
      <c r="H391" s="825"/>
      <c r="I391" s="825"/>
      <c r="J391" s="825"/>
      <c r="K391" s="825"/>
      <c r="L391" s="850"/>
      <c r="M391" s="825"/>
      <c r="N391" s="825"/>
      <c r="O391" s="825"/>
      <c r="P391" s="825"/>
      <c r="Q391" s="825"/>
      <c r="R391" s="825"/>
      <c r="S391" s="825"/>
      <c r="T391" s="825"/>
      <c r="U391" s="825"/>
      <c r="V391" s="825"/>
      <c r="W391" s="825"/>
      <c r="X391" s="825"/>
      <c r="Y391" s="825"/>
      <c r="Z391" s="825"/>
    </row>
    <row r="392" ht="12.75" customHeight="1" spans="1:26">
      <c r="A392" s="825"/>
      <c r="B392" s="826"/>
      <c r="C392" s="825"/>
      <c r="D392" s="827"/>
      <c r="E392" s="825"/>
      <c r="F392" s="827"/>
      <c r="G392" s="825"/>
      <c r="H392" s="825"/>
      <c r="I392" s="825"/>
      <c r="J392" s="825"/>
      <c r="K392" s="825"/>
      <c r="L392" s="850"/>
      <c r="M392" s="825"/>
      <c r="N392" s="825"/>
      <c r="O392" s="825"/>
      <c r="P392" s="825"/>
      <c r="Q392" s="825"/>
      <c r="R392" s="825"/>
      <c r="S392" s="825"/>
      <c r="T392" s="825"/>
      <c r="U392" s="825"/>
      <c r="V392" s="825"/>
      <c r="W392" s="825"/>
      <c r="X392" s="825"/>
      <c r="Y392" s="825"/>
      <c r="Z392" s="825"/>
    </row>
    <row r="393" ht="12.75" customHeight="1" spans="1:26">
      <c r="A393" s="825"/>
      <c r="B393" s="826"/>
      <c r="C393" s="825"/>
      <c r="D393" s="827"/>
      <c r="E393" s="825"/>
      <c r="F393" s="827"/>
      <c r="G393" s="825"/>
      <c r="H393" s="825"/>
      <c r="I393" s="825"/>
      <c r="J393" s="825"/>
      <c r="K393" s="825"/>
      <c r="L393" s="850"/>
      <c r="M393" s="825"/>
      <c r="N393" s="825"/>
      <c r="O393" s="825"/>
      <c r="P393" s="825"/>
      <c r="Q393" s="825"/>
      <c r="R393" s="825"/>
      <c r="S393" s="825"/>
      <c r="T393" s="825"/>
      <c r="U393" s="825"/>
      <c r="V393" s="825"/>
      <c r="W393" s="825"/>
      <c r="X393" s="825"/>
      <c r="Y393" s="825"/>
      <c r="Z393" s="825"/>
    </row>
    <row r="394" ht="12.75" customHeight="1" spans="1:26">
      <c r="A394" s="825"/>
      <c r="B394" s="826"/>
      <c r="C394" s="825"/>
      <c r="D394" s="827"/>
      <c r="E394" s="825"/>
      <c r="F394" s="827"/>
      <c r="G394" s="825"/>
      <c r="H394" s="825"/>
      <c r="I394" s="825"/>
      <c r="J394" s="825"/>
      <c r="K394" s="825"/>
      <c r="L394" s="850"/>
      <c r="M394" s="825"/>
      <c r="N394" s="825"/>
      <c r="O394" s="825"/>
      <c r="P394" s="825"/>
      <c r="Q394" s="825"/>
      <c r="R394" s="825"/>
      <c r="S394" s="825"/>
      <c r="T394" s="825"/>
      <c r="U394" s="825"/>
      <c r="V394" s="825"/>
      <c r="W394" s="825"/>
      <c r="X394" s="825"/>
      <c r="Y394" s="825"/>
      <c r="Z394" s="825"/>
    </row>
    <row r="395" ht="12.75" customHeight="1" spans="1:26">
      <c r="A395" s="825"/>
      <c r="B395" s="826"/>
      <c r="C395" s="825"/>
      <c r="D395" s="827"/>
      <c r="E395" s="825"/>
      <c r="F395" s="827"/>
      <c r="G395" s="825"/>
      <c r="H395" s="825"/>
      <c r="I395" s="825"/>
      <c r="J395" s="825"/>
      <c r="K395" s="825"/>
      <c r="L395" s="850"/>
      <c r="M395" s="825"/>
      <c r="N395" s="825"/>
      <c r="O395" s="825"/>
      <c r="P395" s="825"/>
      <c r="Q395" s="825"/>
      <c r="R395" s="825"/>
      <c r="S395" s="825"/>
      <c r="T395" s="825"/>
      <c r="U395" s="825"/>
      <c r="V395" s="825"/>
      <c r="W395" s="825"/>
      <c r="X395" s="825"/>
      <c r="Y395" s="825"/>
      <c r="Z395" s="825"/>
    </row>
    <row r="396" ht="12.75" customHeight="1" spans="1:26">
      <c r="A396" s="825"/>
      <c r="B396" s="826"/>
      <c r="C396" s="825"/>
      <c r="D396" s="827"/>
      <c r="E396" s="825"/>
      <c r="F396" s="827"/>
      <c r="G396" s="825"/>
      <c r="H396" s="825"/>
      <c r="I396" s="825"/>
      <c r="J396" s="825"/>
      <c r="K396" s="825"/>
      <c r="L396" s="850"/>
      <c r="M396" s="825"/>
      <c r="N396" s="825"/>
      <c r="O396" s="825"/>
      <c r="P396" s="825"/>
      <c r="Q396" s="825"/>
      <c r="R396" s="825"/>
      <c r="S396" s="825"/>
      <c r="T396" s="825"/>
      <c r="U396" s="825"/>
      <c r="V396" s="825"/>
      <c r="W396" s="825"/>
      <c r="X396" s="825"/>
      <c r="Y396" s="825"/>
      <c r="Z396" s="825"/>
    </row>
    <row r="397" ht="12.75" customHeight="1" spans="1:26">
      <c r="A397" s="825"/>
      <c r="B397" s="826"/>
      <c r="C397" s="825"/>
      <c r="D397" s="827"/>
      <c r="E397" s="825"/>
      <c r="F397" s="827"/>
      <c r="G397" s="825"/>
      <c r="H397" s="825"/>
      <c r="I397" s="825"/>
      <c r="J397" s="825"/>
      <c r="K397" s="825"/>
      <c r="L397" s="850"/>
      <c r="M397" s="825"/>
      <c r="N397" s="825"/>
      <c r="O397" s="825"/>
      <c r="P397" s="825"/>
      <c r="Q397" s="825"/>
      <c r="R397" s="825"/>
      <c r="S397" s="825"/>
      <c r="T397" s="825"/>
      <c r="U397" s="825"/>
      <c r="V397" s="825"/>
      <c r="W397" s="825"/>
      <c r="X397" s="825"/>
      <c r="Y397" s="825"/>
      <c r="Z397" s="825"/>
    </row>
    <row r="398" ht="12.75" customHeight="1" spans="1:26">
      <c r="A398" s="825"/>
      <c r="B398" s="826"/>
      <c r="C398" s="825"/>
      <c r="D398" s="827"/>
      <c r="E398" s="825"/>
      <c r="F398" s="827"/>
      <c r="G398" s="825"/>
      <c r="H398" s="825"/>
      <c r="I398" s="825"/>
      <c r="J398" s="825"/>
      <c r="K398" s="825"/>
      <c r="L398" s="850"/>
      <c r="M398" s="825"/>
      <c r="N398" s="825"/>
      <c r="O398" s="825"/>
      <c r="P398" s="825"/>
      <c r="Q398" s="825"/>
      <c r="R398" s="825"/>
      <c r="S398" s="825"/>
      <c r="T398" s="825"/>
      <c r="U398" s="825"/>
      <c r="V398" s="825"/>
      <c r="W398" s="825"/>
      <c r="X398" s="825"/>
      <c r="Y398" s="825"/>
      <c r="Z398" s="825"/>
    </row>
    <row r="399" ht="12.75" customHeight="1" spans="1:26">
      <c r="A399" s="825"/>
      <c r="B399" s="826"/>
      <c r="C399" s="825"/>
      <c r="D399" s="827"/>
      <c r="E399" s="825"/>
      <c r="F399" s="827"/>
      <c r="G399" s="825"/>
      <c r="H399" s="825"/>
      <c r="I399" s="825"/>
      <c r="J399" s="825"/>
      <c r="K399" s="825"/>
      <c r="L399" s="850"/>
      <c r="M399" s="825"/>
      <c r="N399" s="825"/>
      <c r="O399" s="825"/>
      <c r="P399" s="825"/>
      <c r="Q399" s="825"/>
      <c r="R399" s="825"/>
      <c r="S399" s="825"/>
      <c r="T399" s="825"/>
      <c r="U399" s="825"/>
      <c r="V399" s="825"/>
      <c r="W399" s="825"/>
      <c r="X399" s="825"/>
      <c r="Y399" s="825"/>
      <c r="Z399" s="825"/>
    </row>
    <row r="400" ht="12.75" customHeight="1" spans="1:26">
      <c r="A400" s="825"/>
      <c r="B400" s="826"/>
      <c r="C400" s="825"/>
      <c r="D400" s="827"/>
      <c r="E400" s="825"/>
      <c r="F400" s="827"/>
      <c r="G400" s="825"/>
      <c r="H400" s="825"/>
      <c r="I400" s="825"/>
      <c r="J400" s="825"/>
      <c r="K400" s="825"/>
      <c r="L400" s="850"/>
      <c r="M400" s="825"/>
      <c r="N400" s="825"/>
      <c r="O400" s="825"/>
      <c r="P400" s="825"/>
      <c r="Q400" s="825"/>
      <c r="R400" s="825"/>
      <c r="S400" s="825"/>
      <c r="T400" s="825"/>
      <c r="U400" s="825"/>
      <c r="V400" s="825"/>
      <c r="W400" s="825"/>
      <c r="X400" s="825"/>
      <c r="Y400" s="825"/>
      <c r="Z400" s="825"/>
    </row>
    <row r="401" ht="12.75" customHeight="1" spans="1:26">
      <c r="A401" s="825"/>
      <c r="B401" s="826"/>
      <c r="C401" s="825"/>
      <c r="D401" s="827"/>
      <c r="E401" s="825"/>
      <c r="F401" s="827"/>
      <c r="G401" s="825"/>
      <c r="H401" s="825"/>
      <c r="I401" s="825"/>
      <c r="J401" s="825"/>
      <c r="K401" s="825"/>
      <c r="L401" s="850"/>
      <c r="M401" s="825"/>
      <c r="N401" s="825"/>
      <c r="O401" s="825"/>
      <c r="P401" s="825"/>
      <c r="Q401" s="825"/>
      <c r="R401" s="825"/>
      <c r="S401" s="825"/>
      <c r="T401" s="825"/>
      <c r="U401" s="825"/>
      <c r="V401" s="825"/>
      <c r="W401" s="825"/>
      <c r="X401" s="825"/>
      <c r="Y401" s="825"/>
      <c r="Z401" s="825"/>
    </row>
    <row r="402" ht="12.75" customHeight="1" spans="1:26">
      <c r="A402" s="825"/>
      <c r="B402" s="826"/>
      <c r="C402" s="825"/>
      <c r="D402" s="827"/>
      <c r="E402" s="825"/>
      <c r="F402" s="827"/>
      <c r="G402" s="825"/>
      <c r="H402" s="825"/>
      <c r="I402" s="825"/>
      <c r="J402" s="825"/>
      <c r="K402" s="825"/>
      <c r="L402" s="850"/>
      <c r="M402" s="825"/>
      <c r="N402" s="825"/>
      <c r="O402" s="825"/>
      <c r="P402" s="825"/>
      <c r="Q402" s="825"/>
      <c r="R402" s="825"/>
      <c r="S402" s="825"/>
      <c r="T402" s="825"/>
      <c r="U402" s="825"/>
      <c r="V402" s="825"/>
      <c r="W402" s="825"/>
      <c r="X402" s="825"/>
      <c r="Y402" s="825"/>
      <c r="Z402" s="825"/>
    </row>
    <row r="403" ht="12.75" customHeight="1" spans="1:26">
      <c r="A403" s="825"/>
      <c r="B403" s="826"/>
      <c r="C403" s="825"/>
      <c r="D403" s="827"/>
      <c r="E403" s="825"/>
      <c r="F403" s="827"/>
      <c r="G403" s="825"/>
      <c r="H403" s="825"/>
      <c r="I403" s="825"/>
      <c r="J403" s="825"/>
      <c r="K403" s="825"/>
      <c r="L403" s="850"/>
      <c r="M403" s="825"/>
      <c r="N403" s="825"/>
      <c r="O403" s="825"/>
      <c r="P403" s="825"/>
      <c r="Q403" s="825"/>
      <c r="R403" s="825"/>
      <c r="S403" s="825"/>
      <c r="T403" s="825"/>
      <c r="U403" s="825"/>
      <c r="V403" s="825"/>
      <c r="W403" s="825"/>
      <c r="X403" s="825"/>
      <c r="Y403" s="825"/>
      <c r="Z403" s="825"/>
    </row>
    <row r="404" ht="12.75" customHeight="1" spans="1:26">
      <c r="A404" s="825"/>
      <c r="B404" s="826"/>
      <c r="C404" s="825"/>
      <c r="D404" s="827"/>
      <c r="E404" s="825"/>
      <c r="F404" s="827"/>
      <c r="G404" s="825"/>
      <c r="H404" s="825"/>
      <c r="I404" s="825"/>
      <c r="J404" s="825"/>
      <c r="K404" s="825"/>
      <c r="L404" s="850"/>
      <c r="M404" s="825"/>
      <c r="N404" s="825"/>
      <c r="O404" s="825"/>
      <c r="P404" s="825"/>
      <c r="Q404" s="825"/>
      <c r="R404" s="825"/>
      <c r="S404" s="825"/>
      <c r="T404" s="825"/>
      <c r="U404" s="825"/>
      <c r="V404" s="825"/>
      <c r="W404" s="825"/>
      <c r="X404" s="825"/>
      <c r="Y404" s="825"/>
      <c r="Z404" s="825"/>
    </row>
    <row r="405" ht="12.75" customHeight="1" spans="1:26">
      <c r="A405" s="825"/>
      <c r="B405" s="826"/>
      <c r="C405" s="825"/>
      <c r="D405" s="827"/>
      <c r="E405" s="825"/>
      <c r="F405" s="827"/>
      <c r="G405" s="825"/>
      <c r="H405" s="825"/>
      <c r="I405" s="825"/>
      <c r="J405" s="825"/>
      <c r="K405" s="825"/>
      <c r="L405" s="850"/>
      <c r="M405" s="825"/>
      <c r="N405" s="825"/>
      <c r="O405" s="825"/>
      <c r="P405" s="825"/>
      <c r="Q405" s="825"/>
      <c r="R405" s="825"/>
      <c r="S405" s="825"/>
      <c r="T405" s="825"/>
      <c r="U405" s="825"/>
      <c r="V405" s="825"/>
      <c r="W405" s="825"/>
      <c r="X405" s="825"/>
      <c r="Y405" s="825"/>
      <c r="Z405" s="825"/>
    </row>
    <row r="406" ht="12.75" customHeight="1" spans="1:26">
      <c r="A406" s="825"/>
      <c r="B406" s="826"/>
      <c r="C406" s="825"/>
      <c r="D406" s="827"/>
      <c r="E406" s="825"/>
      <c r="F406" s="827"/>
      <c r="G406" s="825"/>
      <c r="H406" s="825"/>
      <c r="I406" s="825"/>
      <c r="J406" s="825"/>
      <c r="K406" s="825"/>
      <c r="L406" s="850"/>
      <c r="M406" s="825"/>
      <c r="N406" s="825"/>
      <c r="O406" s="825"/>
      <c r="P406" s="825"/>
      <c r="Q406" s="825"/>
      <c r="R406" s="825"/>
      <c r="S406" s="825"/>
      <c r="T406" s="825"/>
      <c r="U406" s="825"/>
      <c r="V406" s="825"/>
      <c r="W406" s="825"/>
      <c r="X406" s="825"/>
      <c r="Y406" s="825"/>
      <c r="Z406" s="825"/>
    </row>
    <row r="407" ht="12.75" customHeight="1" spans="1:26">
      <c r="A407" s="825"/>
      <c r="B407" s="826"/>
      <c r="C407" s="825"/>
      <c r="D407" s="827"/>
      <c r="E407" s="825"/>
      <c r="F407" s="827"/>
      <c r="G407" s="825"/>
      <c r="H407" s="825"/>
      <c r="I407" s="825"/>
      <c r="J407" s="825"/>
      <c r="K407" s="825"/>
      <c r="L407" s="850"/>
      <c r="M407" s="825"/>
      <c r="N407" s="825"/>
      <c r="O407" s="825"/>
      <c r="P407" s="825"/>
      <c r="Q407" s="825"/>
      <c r="R407" s="825"/>
      <c r="S407" s="825"/>
      <c r="T407" s="825"/>
      <c r="U407" s="825"/>
      <c r="V407" s="825"/>
      <c r="W407" s="825"/>
      <c r="X407" s="825"/>
      <c r="Y407" s="825"/>
      <c r="Z407" s="825"/>
    </row>
    <row r="408" ht="12.75" customHeight="1" spans="1:26">
      <c r="A408" s="825"/>
      <c r="B408" s="826"/>
      <c r="C408" s="825"/>
      <c r="D408" s="827"/>
      <c r="E408" s="825"/>
      <c r="F408" s="827"/>
      <c r="G408" s="825"/>
      <c r="H408" s="825"/>
      <c r="I408" s="825"/>
      <c r="J408" s="825"/>
      <c r="K408" s="825"/>
      <c r="L408" s="850"/>
      <c r="M408" s="825"/>
      <c r="N408" s="825"/>
      <c r="O408" s="825"/>
      <c r="P408" s="825"/>
      <c r="Q408" s="825"/>
      <c r="R408" s="825"/>
      <c r="S408" s="825"/>
      <c r="T408" s="825"/>
      <c r="U408" s="825"/>
      <c r="V408" s="825"/>
      <c r="W408" s="825"/>
      <c r="X408" s="825"/>
      <c r="Y408" s="825"/>
      <c r="Z408" s="825"/>
    </row>
    <row r="409" ht="12.75" customHeight="1" spans="1:26">
      <c r="A409" s="825"/>
      <c r="B409" s="826"/>
      <c r="C409" s="825"/>
      <c r="D409" s="827"/>
      <c r="E409" s="825"/>
      <c r="F409" s="827"/>
      <c r="G409" s="825"/>
      <c r="H409" s="825"/>
      <c r="I409" s="825"/>
      <c r="J409" s="825"/>
      <c r="K409" s="825"/>
      <c r="L409" s="850"/>
      <c r="M409" s="825"/>
      <c r="N409" s="825"/>
      <c r="O409" s="825"/>
      <c r="P409" s="825"/>
      <c r="Q409" s="825"/>
      <c r="R409" s="825"/>
      <c r="S409" s="825"/>
      <c r="T409" s="825"/>
      <c r="U409" s="825"/>
      <c r="V409" s="825"/>
      <c r="W409" s="825"/>
      <c r="X409" s="825"/>
      <c r="Y409" s="825"/>
      <c r="Z409" s="825"/>
    </row>
    <row r="410" ht="12.75" customHeight="1" spans="1:26">
      <c r="A410" s="825"/>
      <c r="B410" s="826"/>
      <c r="C410" s="825"/>
      <c r="D410" s="827"/>
      <c r="E410" s="825"/>
      <c r="F410" s="827"/>
      <c r="G410" s="825"/>
      <c r="H410" s="825"/>
      <c r="I410" s="825"/>
      <c r="J410" s="825"/>
      <c r="K410" s="825"/>
      <c r="L410" s="850"/>
      <c r="M410" s="825"/>
      <c r="N410" s="825"/>
      <c r="O410" s="825"/>
      <c r="P410" s="825"/>
      <c r="Q410" s="825"/>
      <c r="R410" s="825"/>
      <c r="S410" s="825"/>
      <c r="T410" s="825"/>
      <c r="U410" s="825"/>
      <c r="V410" s="825"/>
      <c r="W410" s="825"/>
      <c r="X410" s="825"/>
      <c r="Y410" s="825"/>
      <c r="Z410" s="825"/>
    </row>
    <row r="411" ht="12.75" customHeight="1" spans="1:26">
      <c r="A411" s="825"/>
      <c r="B411" s="826"/>
      <c r="C411" s="825"/>
      <c r="D411" s="827"/>
      <c r="E411" s="825"/>
      <c r="F411" s="827"/>
      <c r="G411" s="825"/>
      <c r="H411" s="825"/>
      <c r="I411" s="825"/>
      <c r="J411" s="825"/>
      <c r="K411" s="825"/>
      <c r="L411" s="850"/>
      <c r="M411" s="825"/>
      <c r="N411" s="825"/>
      <c r="O411" s="825"/>
      <c r="P411" s="825"/>
      <c r="Q411" s="825"/>
      <c r="R411" s="825"/>
      <c r="S411" s="825"/>
      <c r="T411" s="825"/>
      <c r="U411" s="825"/>
      <c r="V411" s="825"/>
      <c r="W411" s="825"/>
      <c r="X411" s="825"/>
      <c r="Y411" s="825"/>
      <c r="Z411" s="825"/>
    </row>
    <row r="412" ht="12.75" customHeight="1" spans="1:26">
      <c r="A412" s="825"/>
      <c r="B412" s="826"/>
      <c r="C412" s="825"/>
      <c r="D412" s="827"/>
      <c r="E412" s="825"/>
      <c r="F412" s="827"/>
      <c r="G412" s="825"/>
      <c r="H412" s="825"/>
      <c r="I412" s="825"/>
      <c r="J412" s="825"/>
      <c r="K412" s="825"/>
      <c r="L412" s="850"/>
      <c r="M412" s="825"/>
      <c r="N412" s="825"/>
      <c r="O412" s="825"/>
      <c r="P412" s="825"/>
      <c r="Q412" s="825"/>
      <c r="R412" s="825"/>
      <c r="S412" s="825"/>
      <c r="T412" s="825"/>
      <c r="U412" s="825"/>
      <c r="V412" s="825"/>
      <c r="W412" s="825"/>
      <c r="X412" s="825"/>
      <c r="Y412" s="825"/>
      <c r="Z412" s="825"/>
    </row>
    <row r="413" ht="12.75" customHeight="1" spans="1:26">
      <c r="A413" s="825"/>
      <c r="B413" s="826"/>
      <c r="C413" s="825"/>
      <c r="D413" s="827"/>
      <c r="E413" s="825"/>
      <c r="F413" s="827"/>
      <c r="G413" s="825"/>
      <c r="H413" s="825"/>
      <c r="I413" s="825"/>
      <c r="J413" s="825"/>
      <c r="K413" s="825"/>
      <c r="L413" s="850"/>
      <c r="M413" s="825"/>
      <c r="N413" s="825"/>
      <c r="O413" s="825"/>
      <c r="P413" s="825"/>
      <c r="Q413" s="825"/>
      <c r="R413" s="825"/>
      <c r="S413" s="825"/>
      <c r="T413" s="825"/>
      <c r="U413" s="825"/>
      <c r="V413" s="825"/>
      <c r="W413" s="825"/>
      <c r="X413" s="825"/>
      <c r="Y413" s="825"/>
      <c r="Z413" s="825"/>
    </row>
    <row r="414" ht="12.75" customHeight="1" spans="1:26">
      <c r="A414" s="825"/>
      <c r="B414" s="826"/>
      <c r="C414" s="825"/>
      <c r="D414" s="827"/>
      <c r="E414" s="825"/>
      <c r="F414" s="827"/>
      <c r="G414" s="825"/>
      <c r="H414" s="825"/>
      <c r="I414" s="825"/>
      <c r="J414" s="825"/>
      <c r="K414" s="825"/>
      <c r="L414" s="850"/>
      <c r="M414" s="825"/>
      <c r="N414" s="825"/>
      <c r="O414" s="825"/>
      <c r="P414" s="825"/>
      <c r="Q414" s="825"/>
      <c r="R414" s="825"/>
      <c r="S414" s="825"/>
      <c r="T414" s="825"/>
      <c r="U414" s="825"/>
      <c r="V414" s="825"/>
      <c r="W414" s="825"/>
      <c r="X414" s="825"/>
      <c r="Y414" s="825"/>
      <c r="Z414" s="825"/>
    </row>
    <row r="415" ht="12.75" customHeight="1" spans="1:26">
      <c r="A415" s="825"/>
      <c r="B415" s="826"/>
      <c r="C415" s="825"/>
      <c r="D415" s="827"/>
      <c r="E415" s="825"/>
      <c r="F415" s="827"/>
      <c r="G415" s="825"/>
      <c r="H415" s="825"/>
      <c r="I415" s="825"/>
      <c r="J415" s="825"/>
      <c r="K415" s="825"/>
      <c r="L415" s="850"/>
      <c r="M415" s="825"/>
      <c r="N415" s="825"/>
      <c r="O415" s="825"/>
      <c r="P415" s="825"/>
      <c r="Q415" s="825"/>
      <c r="R415" s="825"/>
      <c r="S415" s="825"/>
      <c r="T415" s="825"/>
      <c r="U415" s="825"/>
      <c r="V415" s="825"/>
      <c r="W415" s="825"/>
      <c r="X415" s="825"/>
      <c r="Y415" s="825"/>
      <c r="Z415" s="825"/>
    </row>
    <row r="416" ht="12.75" customHeight="1" spans="1:26">
      <c r="A416" s="825"/>
      <c r="B416" s="826"/>
      <c r="C416" s="825"/>
      <c r="D416" s="827"/>
      <c r="E416" s="825"/>
      <c r="F416" s="827"/>
      <c r="G416" s="825"/>
      <c r="H416" s="825"/>
      <c r="I416" s="825"/>
      <c r="J416" s="825"/>
      <c r="K416" s="825"/>
      <c r="L416" s="850"/>
      <c r="M416" s="825"/>
      <c r="N416" s="825"/>
      <c r="O416" s="825"/>
      <c r="P416" s="825"/>
      <c r="Q416" s="825"/>
      <c r="R416" s="825"/>
      <c r="S416" s="825"/>
      <c r="T416" s="825"/>
      <c r="U416" s="825"/>
      <c r="V416" s="825"/>
      <c r="W416" s="825"/>
      <c r="X416" s="825"/>
      <c r="Y416" s="825"/>
      <c r="Z416" s="825"/>
    </row>
    <row r="417" ht="12.75" customHeight="1" spans="1:26">
      <c r="A417" s="825"/>
      <c r="B417" s="826"/>
      <c r="C417" s="825"/>
      <c r="D417" s="827"/>
      <c r="E417" s="825"/>
      <c r="F417" s="827"/>
      <c r="G417" s="825"/>
      <c r="H417" s="825"/>
      <c r="I417" s="825"/>
      <c r="J417" s="825"/>
      <c r="K417" s="825"/>
      <c r="L417" s="850"/>
      <c r="M417" s="825"/>
      <c r="N417" s="825"/>
      <c r="O417" s="825"/>
      <c r="P417" s="825"/>
      <c r="Q417" s="825"/>
      <c r="R417" s="825"/>
      <c r="S417" s="825"/>
      <c r="T417" s="825"/>
      <c r="U417" s="825"/>
      <c r="V417" s="825"/>
      <c r="W417" s="825"/>
      <c r="X417" s="825"/>
      <c r="Y417" s="825"/>
      <c r="Z417" s="825"/>
    </row>
    <row r="418" ht="12.75" customHeight="1" spans="1:26">
      <c r="A418" s="825"/>
      <c r="B418" s="826"/>
      <c r="C418" s="825"/>
      <c r="D418" s="827"/>
      <c r="E418" s="825"/>
      <c r="F418" s="827"/>
      <c r="G418" s="825"/>
      <c r="H418" s="825"/>
      <c r="I418" s="825"/>
      <c r="J418" s="825"/>
      <c r="K418" s="825"/>
      <c r="L418" s="850"/>
      <c r="M418" s="825"/>
      <c r="N418" s="825"/>
      <c r="O418" s="825"/>
      <c r="P418" s="825"/>
      <c r="Q418" s="825"/>
      <c r="R418" s="825"/>
      <c r="S418" s="825"/>
      <c r="T418" s="825"/>
      <c r="U418" s="825"/>
      <c r="V418" s="825"/>
      <c r="W418" s="825"/>
      <c r="X418" s="825"/>
      <c r="Y418" s="825"/>
      <c r="Z418" s="825"/>
    </row>
    <row r="419" ht="12.75" customHeight="1" spans="1:26">
      <c r="A419" s="825"/>
      <c r="B419" s="826"/>
      <c r="C419" s="825"/>
      <c r="D419" s="827"/>
      <c r="E419" s="825"/>
      <c r="F419" s="827"/>
      <c r="G419" s="825"/>
      <c r="H419" s="825"/>
      <c r="I419" s="825"/>
      <c r="J419" s="825"/>
      <c r="K419" s="825"/>
      <c r="L419" s="850"/>
      <c r="M419" s="825"/>
      <c r="N419" s="825"/>
      <c r="O419" s="825"/>
      <c r="P419" s="825"/>
      <c r="Q419" s="825"/>
      <c r="R419" s="825"/>
      <c r="S419" s="825"/>
      <c r="T419" s="825"/>
      <c r="U419" s="825"/>
      <c r="V419" s="825"/>
      <c r="W419" s="825"/>
      <c r="X419" s="825"/>
      <c r="Y419" s="825"/>
      <c r="Z419" s="825"/>
    </row>
    <row r="420" ht="12.75" customHeight="1" spans="1:26">
      <c r="A420" s="825"/>
      <c r="B420" s="826"/>
      <c r="C420" s="825"/>
      <c r="D420" s="827"/>
      <c r="E420" s="825"/>
      <c r="F420" s="827"/>
      <c r="G420" s="825"/>
      <c r="H420" s="825"/>
      <c r="I420" s="825"/>
      <c r="J420" s="825"/>
      <c r="K420" s="825"/>
      <c r="L420" s="850"/>
      <c r="M420" s="825"/>
      <c r="N420" s="825"/>
      <c r="O420" s="825"/>
      <c r="P420" s="825"/>
      <c r="Q420" s="825"/>
      <c r="R420" s="825"/>
      <c r="S420" s="825"/>
      <c r="T420" s="825"/>
      <c r="U420" s="825"/>
      <c r="V420" s="825"/>
      <c r="W420" s="825"/>
      <c r="X420" s="825"/>
      <c r="Y420" s="825"/>
      <c r="Z420" s="825"/>
    </row>
    <row r="421" ht="12.75" customHeight="1" spans="1:26">
      <c r="A421" s="825"/>
      <c r="B421" s="826"/>
      <c r="C421" s="825"/>
      <c r="D421" s="827"/>
      <c r="E421" s="825"/>
      <c r="F421" s="827"/>
      <c r="G421" s="825"/>
      <c r="H421" s="825"/>
      <c r="I421" s="825"/>
      <c r="J421" s="825"/>
      <c r="K421" s="825"/>
      <c r="L421" s="850"/>
      <c r="M421" s="825"/>
      <c r="N421" s="825"/>
      <c r="O421" s="825"/>
      <c r="P421" s="825"/>
      <c r="Q421" s="825"/>
      <c r="R421" s="825"/>
      <c r="S421" s="825"/>
      <c r="T421" s="825"/>
      <c r="U421" s="825"/>
      <c r="V421" s="825"/>
      <c r="W421" s="825"/>
      <c r="X421" s="825"/>
      <c r="Y421" s="825"/>
      <c r="Z421" s="825"/>
    </row>
    <row r="422" ht="12.75" customHeight="1" spans="1:26">
      <c r="A422" s="825"/>
      <c r="B422" s="826"/>
      <c r="C422" s="825"/>
      <c r="D422" s="827"/>
      <c r="E422" s="825"/>
      <c r="F422" s="827"/>
      <c r="G422" s="825"/>
      <c r="H422" s="825"/>
      <c r="I422" s="825"/>
      <c r="J422" s="825"/>
      <c r="K422" s="825"/>
      <c r="L422" s="850"/>
      <c r="M422" s="825"/>
      <c r="N422" s="825"/>
      <c r="O422" s="825"/>
      <c r="P422" s="825"/>
      <c r="Q422" s="825"/>
      <c r="R422" s="825"/>
      <c r="S422" s="825"/>
      <c r="T422" s="825"/>
      <c r="U422" s="825"/>
      <c r="V422" s="825"/>
      <c r="W422" s="825"/>
      <c r="X422" s="825"/>
      <c r="Y422" s="825"/>
      <c r="Z422" s="825"/>
    </row>
    <row r="423" ht="12.75" customHeight="1" spans="1:26">
      <c r="A423" s="825"/>
      <c r="B423" s="826"/>
      <c r="C423" s="825"/>
      <c r="D423" s="827"/>
      <c r="E423" s="825"/>
      <c r="F423" s="827"/>
      <c r="G423" s="825"/>
      <c r="H423" s="825"/>
      <c r="I423" s="825"/>
      <c r="J423" s="825"/>
      <c r="K423" s="825"/>
      <c r="L423" s="850"/>
      <c r="M423" s="825"/>
      <c r="N423" s="825"/>
      <c r="O423" s="825"/>
      <c r="P423" s="825"/>
      <c r="Q423" s="825"/>
      <c r="R423" s="825"/>
      <c r="S423" s="825"/>
      <c r="T423" s="825"/>
      <c r="U423" s="825"/>
      <c r="V423" s="825"/>
      <c r="W423" s="825"/>
      <c r="X423" s="825"/>
      <c r="Y423" s="825"/>
      <c r="Z423" s="825"/>
    </row>
    <row r="424" ht="12.75" customHeight="1" spans="1:26">
      <c r="A424" s="825"/>
      <c r="B424" s="826"/>
      <c r="C424" s="825"/>
      <c r="D424" s="827"/>
      <c r="E424" s="825"/>
      <c r="F424" s="827"/>
      <c r="G424" s="825"/>
      <c r="H424" s="825"/>
      <c r="I424" s="825"/>
      <c r="J424" s="825"/>
      <c r="K424" s="825"/>
      <c r="L424" s="850"/>
      <c r="M424" s="825"/>
      <c r="N424" s="825"/>
      <c r="O424" s="825"/>
      <c r="P424" s="825"/>
      <c r="Q424" s="825"/>
      <c r="R424" s="825"/>
      <c r="S424" s="825"/>
      <c r="T424" s="825"/>
      <c r="U424" s="825"/>
      <c r="V424" s="825"/>
      <c r="W424" s="825"/>
      <c r="X424" s="825"/>
      <c r="Y424" s="825"/>
      <c r="Z424" s="825"/>
    </row>
    <row r="425" ht="12.75" customHeight="1" spans="1:26">
      <c r="A425" s="825"/>
      <c r="B425" s="826"/>
      <c r="C425" s="825"/>
      <c r="D425" s="827"/>
      <c r="E425" s="825"/>
      <c r="F425" s="827"/>
      <c r="G425" s="825"/>
      <c r="H425" s="825"/>
      <c r="I425" s="825"/>
      <c r="J425" s="825"/>
      <c r="K425" s="825"/>
      <c r="L425" s="850"/>
      <c r="M425" s="825"/>
      <c r="N425" s="825"/>
      <c r="O425" s="825"/>
      <c r="P425" s="825"/>
      <c r="Q425" s="825"/>
      <c r="R425" s="825"/>
      <c r="S425" s="825"/>
      <c r="T425" s="825"/>
      <c r="U425" s="825"/>
      <c r="V425" s="825"/>
      <c r="W425" s="825"/>
      <c r="X425" s="825"/>
      <c r="Y425" s="825"/>
      <c r="Z425" s="825"/>
    </row>
    <row r="426" ht="12.75" customHeight="1" spans="1:26">
      <c r="A426" s="825"/>
      <c r="B426" s="826"/>
      <c r="C426" s="825"/>
      <c r="D426" s="827"/>
      <c r="E426" s="825"/>
      <c r="F426" s="827"/>
      <c r="G426" s="825"/>
      <c r="H426" s="825"/>
      <c r="I426" s="825"/>
      <c r="J426" s="825"/>
      <c r="K426" s="825"/>
      <c r="L426" s="850"/>
      <c r="M426" s="825"/>
      <c r="N426" s="825"/>
      <c r="O426" s="825"/>
      <c r="P426" s="825"/>
      <c r="Q426" s="825"/>
      <c r="R426" s="825"/>
      <c r="S426" s="825"/>
      <c r="T426" s="825"/>
      <c r="U426" s="825"/>
      <c r="V426" s="825"/>
      <c r="W426" s="825"/>
      <c r="X426" s="825"/>
      <c r="Y426" s="825"/>
      <c r="Z426" s="825"/>
    </row>
    <row r="427" ht="12.75" customHeight="1" spans="1:26">
      <c r="A427" s="825"/>
      <c r="B427" s="826"/>
      <c r="C427" s="825"/>
      <c r="D427" s="827"/>
      <c r="E427" s="825"/>
      <c r="F427" s="827"/>
      <c r="G427" s="825"/>
      <c r="H427" s="825"/>
      <c r="I427" s="825"/>
      <c r="J427" s="825"/>
      <c r="K427" s="825"/>
      <c r="L427" s="850"/>
      <c r="M427" s="825"/>
      <c r="N427" s="825"/>
      <c r="O427" s="825"/>
      <c r="P427" s="825"/>
      <c r="Q427" s="825"/>
      <c r="R427" s="825"/>
      <c r="S427" s="825"/>
      <c r="T427" s="825"/>
      <c r="U427" s="825"/>
      <c r="V427" s="825"/>
      <c r="W427" s="825"/>
      <c r="X427" s="825"/>
      <c r="Y427" s="825"/>
      <c r="Z427" s="825"/>
    </row>
    <row r="428" ht="12.75" customHeight="1" spans="1:26">
      <c r="A428" s="825"/>
      <c r="B428" s="826"/>
      <c r="C428" s="825"/>
      <c r="D428" s="827"/>
      <c r="E428" s="825"/>
      <c r="F428" s="827"/>
      <c r="G428" s="825"/>
      <c r="H428" s="825"/>
      <c r="I428" s="825"/>
      <c r="J428" s="825"/>
      <c r="K428" s="825"/>
      <c r="L428" s="850"/>
      <c r="M428" s="825"/>
      <c r="N428" s="825"/>
      <c r="O428" s="825"/>
      <c r="P428" s="825"/>
      <c r="Q428" s="825"/>
      <c r="R428" s="825"/>
      <c r="S428" s="825"/>
      <c r="T428" s="825"/>
      <c r="U428" s="825"/>
      <c r="V428" s="825"/>
      <c r="W428" s="825"/>
      <c r="X428" s="825"/>
      <c r="Y428" s="825"/>
      <c r="Z428" s="825"/>
    </row>
    <row r="429" ht="12.75" customHeight="1" spans="1:26">
      <c r="A429" s="825"/>
      <c r="B429" s="826"/>
      <c r="C429" s="825"/>
      <c r="D429" s="827"/>
      <c r="E429" s="825"/>
      <c r="F429" s="827"/>
      <c r="G429" s="825"/>
      <c r="H429" s="825"/>
      <c r="I429" s="825"/>
      <c r="J429" s="825"/>
      <c r="K429" s="825"/>
      <c r="L429" s="850"/>
      <c r="M429" s="825"/>
      <c r="N429" s="825"/>
      <c r="O429" s="825"/>
      <c r="P429" s="825"/>
      <c r="Q429" s="825"/>
      <c r="R429" s="825"/>
      <c r="S429" s="825"/>
      <c r="T429" s="825"/>
      <c r="U429" s="825"/>
      <c r="V429" s="825"/>
      <c r="W429" s="825"/>
      <c r="X429" s="825"/>
      <c r="Y429" s="825"/>
      <c r="Z429" s="825"/>
    </row>
    <row r="430" ht="12.75" customHeight="1" spans="1:26">
      <c r="A430" s="825"/>
      <c r="B430" s="826"/>
      <c r="C430" s="825"/>
      <c r="D430" s="827"/>
      <c r="E430" s="825"/>
      <c r="F430" s="827"/>
      <c r="G430" s="825"/>
      <c r="H430" s="825"/>
      <c r="I430" s="825"/>
      <c r="J430" s="825"/>
      <c r="K430" s="825"/>
      <c r="L430" s="850"/>
      <c r="M430" s="825"/>
      <c r="N430" s="825"/>
      <c r="O430" s="825"/>
      <c r="P430" s="825"/>
      <c r="Q430" s="825"/>
      <c r="R430" s="825"/>
      <c r="S430" s="825"/>
      <c r="T430" s="825"/>
      <c r="U430" s="825"/>
      <c r="V430" s="825"/>
      <c r="W430" s="825"/>
      <c r="X430" s="825"/>
      <c r="Y430" s="825"/>
      <c r="Z430" s="825"/>
    </row>
    <row r="431" ht="12.75" customHeight="1" spans="1:26">
      <c r="A431" s="825"/>
      <c r="B431" s="826"/>
      <c r="C431" s="825"/>
      <c r="D431" s="827"/>
      <c r="E431" s="825"/>
      <c r="F431" s="827"/>
      <c r="G431" s="825"/>
      <c r="H431" s="825"/>
      <c r="I431" s="825"/>
      <c r="J431" s="825"/>
      <c r="K431" s="825"/>
      <c r="L431" s="850"/>
      <c r="M431" s="825"/>
      <c r="N431" s="825"/>
      <c r="O431" s="825"/>
      <c r="P431" s="825"/>
      <c r="Q431" s="825"/>
      <c r="R431" s="825"/>
      <c r="S431" s="825"/>
      <c r="T431" s="825"/>
      <c r="U431" s="825"/>
      <c r="V431" s="825"/>
      <c r="W431" s="825"/>
      <c r="X431" s="825"/>
      <c r="Y431" s="825"/>
      <c r="Z431" s="825"/>
    </row>
    <row r="432" ht="12.75" customHeight="1" spans="1:26">
      <c r="A432" s="825"/>
      <c r="B432" s="826"/>
      <c r="C432" s="825"/>
      <c r="D432" s="827"/>
      <c r="E432" s="825"/>
      <c r="F432" s="827"/>
      <c r="G432" s="825"/>
      <c r="H432" s="825"/>
      <c r="I432" s="825"/>
      <c r="J432" s="825"/>
      <c r="K432" s="825"/>
      <c r="L432" s="850"/>
      <c r="M432" s="825"/>
      <c r="N432" s="825"/>
      <c r="O432" s="825"/>
      <c r="P432" s="825"/>
      <c r="Q432" s="825"/>
      <c r="R432" s="825"/>
      <c r="S432" s="825"/>
      <c r="T432" s="825"/>
      <c r="U432" s="825"/>
      <c r="V432" s="825"/>
      <c r="W432" s="825"/>
      <c r="X432" s="825"/>
      <c r="Y432" s="825"/>
      <c r="Z432" s="825"/>
    </row>
    <row r="433" ht="12.75" customHeight="1" spans="1:26">
      <c r="A433" s="825"/>
      <c r="B433" s="826"/>
      <c r="C433" s="825"/>
      <c r="D433" s="827"/>
      <c r="E433" s="825"/>
      <c r="F433" s="827"/>
      <c r="G433" s="825"/>
      <c r="H433" s="825"/>
      <c r="I433" s="825"/>
      <c r="J433" s="825"/>
      <c r="K433" s="825"/>
      <c r="L433" s="850"/>
      <c r="M433" s="825"/>
      <c r="N433" s="825"/>
      <c r="O433" s="825"/>
      <c r="P433" s="825"/>
      <c r="Q433" s="825"/>
      <c r="R433" s="825"/>
      <c r="S433" s="825"/>
      <c r="T433" s="825"/>
      <c r="U433" s="825"/>
      <c r="V433" s="825"/>
      <c r="W433" s="825"/>
      <c r="X433" s="825"/>
      <c r="Y433" s="825"/>
      <c r="Z433" s="825"/>
    </row>
    <row r="434" ht="12.75" customHeight="1" spans="1:26">
      <c r="A434" s="825"/>
      <c r="B434" s="826"/>
      <c r="C434" s="825"/>
      <c r="D434" s="827"/>
      <c r="E434" s="825"/>
      <c r="F434" s="827"/>
      <c r="G434" s="825"/>
      <c r="H434" s="825"/>
      <c r="I434" s="825"/>
      <c r="J434" s="825"/>
      <c r="K434" s="825"/>
      <c r="L434" s="850"/>
      <c r="M434" s="825"/>
      <c r="N434" s="825"/>
      <c r="O434" s="825"/>
      <c r="P434" s="825"/>
      <c r="Q434" s="825"/>
      <c r="R434" s="825"/>
      <c r="S434" s="825"/>
      <c r="T434" s="825"/>
      <c r="U434" s="825"/>
      <c r="V434" s="825"/>
      <c r="W434" s="825"/>
      <c r="X434" s="825"/>
      <c r="Y434" s="825"/>
      <c r="Z434" s="825"/>
    </row>
    <row r="435" ht="12.75" customHeight="1" spans="1:26">
      <c r="A435" s="825"/>
      <c r="B435" s="826"/>
      <c r="C435" s="825"/>
      <c r="D435" s="827"/>
      <c r="E435" s="825"/>
      <c r="F435" s="827"/>
      <c r="G435" s="825"/>
      <c r="H435" s="825"/>
      <c r="I435" s="825"/>
      <c r="J435" s="825"/>
      <c r="K435" s="825"/>
      <c r="L435" s="850"/>
      <c r="M435" s="825"/>
      <c r="N435" s="825"/>
      <c r="O435" s="825"/>
      <c r="P435" s="825"/>
      <c r="Q435" s="825"/>
      <c r="R435" s="825"/>
      <c r="S435" s="825"/>
      <c r="T435" s="825"/>
      <c r="U435" s="825"/>
      <c r="V435" s="825"/>
      <c r="W435" s="825"/>
      <c r="X435" s="825"/>
      <c r="Y435" s="825"/>
      <c r="Z435" s="825"/>
    </row>
    <row r="436" ht="12.75" customHeight="1" spans="1:26">
      <c r="A436" s="825"/>
      <c r="B436" s="826"/>
      <c r="C436" s="825"/>
      <c r="D436" s="827"/>
      <c r="E436" s="825"/>
      <c r="F436" s="827"/>
      <c r="G436" s="825"/>
      <c r="H436" s="825"/>
      <c r="I436" s="825"/>
      <c r="J436" s="825"/>
      <c r="K436" s="825"/>
      <c r="L436" s="850"/>
      <c r="M436" s="825"/>
      <c r="N436" s="825"/>
      <c r="O436" s="825"/>
      <c r="P436" s="825"/>
      <c r="Q436" s="825"/>
      <c r="R436" s="825"/>
      <c r="S436" s="825"/>
      <c r="T436" s="825"/>
      <c r="U436" s="825"/>
      <c r="V436" s="825"/>
      <c r="W436" s="825"/>
      <c r="X436" s="825"/>
      <c r="Y436" s="825"/>
      <c r="Z436" s="825"/>
    </row>
    <row r="437" ht="12.75" customHeight="1" spans="1:26">
      <c r="A437" s="825"/>
      <c r="B437" s="826"/>
      <c r="C437" s="825"/>
      <c r="D437" s="827"/>
      <c r="E437" s="825"/>
      <c r="F437" s="827"/>
      <c r="G437" s="825"/>
      <c r="H437" s="825"/>
      <c r="I437" s="825"/>
      <c r="J437" s="825"/>
      <c r="K437" s="825"/>
      <c r="L437" s="850"/>
      <c r="M437" s="825"/>
      <c r="N437" s="825"/>
      <c r="O437" s="825"/>
      <c r="P437" s="825"/>
      <c r="Q437" s="825"/>
      <c r="R437" s="825"/>
      <c r="S437" s="825"/>
      <c r="T437" s="825"/>
      <c r="U437" s="825"/>
      <c r="V437" s="825"/>
      <c r="W437" s="825"/>
      <c r="X437" s="825"/>
      <c r="Y437" s="825"/>
      <c r="Z437" s="825"/>
    </row>
    <row r="438" ht="12.75" customHeight="1" spans="1:26">
      <c r="A438" s="825"/>
      <c r="B438" s="826"/>
      <c r="C438" s="825"/>
      <c r="D438" s="827"/>
      <c r="E438" s="825"/>
      <c r="F438" s="827"/>
      <c r="G438" s="825"/>
      <c r="H438" s="825"/>
      <c r="I438" s="825"/>
      <c r="J438" s="825"/>
      <c r="K438" s="825"/>
      <c r="L438" s="850"/>
      <c r="M438" s="825"/>
      <c r="N438" s="825"/>
      <c r="O438" s="825"/>
      <c r="P438" s="825"/>
      <c r="Q438" s="825"/>
      <c r="R438" s="825"/>
      <c r="S438" s="825"/>
      <c r="T438" s="825"/>
      <c r="U438" s="825"/>
      <c r="V438" s="825"/>
      <c r="W438" s="825"/>
      <c r="X438" s="825"/>
      <c r="Y438" s="825"/>
      <c r="Z438" s="825"/>
    </row>
    <row r="439" ht="12.75" customHeight="1" spans="1:26">
      <c r="A439" s="825"/>
      <c r="B439" s="826"/>
      <c r="C439" s="825"/>
      <c r="D439" s="827"/>
      <c r="E439" s="825"/>
      <c r="F439" s="827"/>
      <c r="G439" s="825"/>
      <c r="H439" s="825"/>
      <c r="I439" s="825"/>
      <c r="J439" s="825"/>
      <c r="K439" s="825"/>
      <c r="L439" s="850"/>
      <c r="M439" s="825"/>
      <c r="N439" s="825"/>
      <c r="O439" s="825"/>
      <c r="P439" s="825"/>
      <c r="Q439" s="825"/>
      <c r="R439" s="825"/>
      <c r="S439" s="825"/>
      <c r="T439" s="825"/>
      <c r="U439" s="825"/>
      <c r="V439" s="825"/>
      <c r="W439" s="825"/>
      <c r="X439" s="825"/>
      <c r="Y439" s="825"/>
      <c r="Z439" s="825"/>
    </row>
    <row r="440" ht="12.75" customHeight="1" spans="1:26">
      <c r="A440" s="825"/>
      <c r="B440" s="826"/>
      <c r="C440" s="825"/>
      <c r="D440" s="827"/>
      <c r="E440" s="825"/>
      <c r="F440" s="827"/>
      <c r="G440" s="825"/>
      <c r="H440" s="825"/>
      <c r="I440" s="825"/>
      <c r="J440" s="825"/>
      <c r="K440" s="825"/>
      <c r="L440" s="850"/>
      <c r="M440" s="825"/>
      <c r="N440" s="825"/>
      <c r="O440" s="825"/>
      <c r="P440" s="825"/>
      <c r="Q440" s="825"/>
      <c r="R440" s="825"/>
      <c r="S440" s="825"/>
      <c r="T440" s="825"/>
      <c r="U440" s="825"/>
      <c r="V440" s="825"/>
      <c r="W440" s="825"/>
      <c r="X440" s="825"/>
      <c r="Y440" s="825"/>
      <c r="Z440" s="825"/>
    </row>
    <row r="441" ht="12.75" customHeight="1" spans="1:26">
      <c r="A441" s="825"/>
      <c r="B441" s="826"/>
      <c r="C441" s="825"/>
      <c r="D441" s="827"/>
      <c r="E441" s="825"/>
      <c r="F441" s="827"/>
      <c r="G441" s="825"/>
      <c r="H441" s="825"/>
      <c r="I441" s="825"/>
      <c r="J441" s="825"/>
      <c r="K441" s="825"/>
      <c r="L441" s="850"/>
      <c r="M441" s="825"/>
      <c r="N441" s="825"/>
      <c r="O441" s="825"/>
      <c r="P441" s="825"/>
      <c r="Q441" s="825"/>
      <c r="R441" s="825"/>
      <c r="S441" s="825"/>
      <c r="T441" s="825"/>
      <c r="U441" s="825"/>
      <c r="V441" s="825"/>
      <c r="W441" s="825"/>
      <c r="X441" s="825"/>
      <c r="Y441" s="825"/>
      <c r="Z441" s="825"/>
    </row>
    <row r="442" ht="12.75" customHeight="1" spans="1:26">
      <c r="A442" s="825"/>
      <c r="B442" s="826"/>
      <c r="C442" s="825"/>
      <c r="D442" s="827"/>
      <c r="E442" s="825"/>
      <c r="F442" s="827"/>
      <c r="G442" s="825"/>
      <c r="H442" s="825"/>
      <c r="I442" s="825"/>
      <c r="J442" s="825"/>
      <c r="K442" s="825"/>
      <c r="L442" s="850"/>
      <c r="M442" s="825"/>
      <c r="N442" s="825"/>
      <c r="O442" s="825"/>
      <c r="P442" s="825"/>
      <c r="Q442" s="825"/>
      <c r="R442" s="825"/>
      <c r="S442" s="825"/>
      <c r="T442" s="825"/>
      <c r="U442" s="825"/>
      <c r="V442" s="825"/>
      <c r="W442" s="825"/>
      <c r="X442" s="825"/>
      <c r="Y442" s="825"/>
      <c r="Z442" s="825"/>
    </row>
    <row r="443" ht="12.75" customHeight="1" spans="1:26">
      <c r="A443" s="825"/>
      <c r="B443" s="826"/>
      <c r="C443" s="825"/>
      <c r="D443" s="827"/>
      <c r="E443" s="825"/>
      <c r="F443" s="827"/>
      <c r="G443" s="825"/>
      <c r="H443" s="825"/>
      <c r="I443" s="825"/>
      <c r="J443" s="825"/>
      <c r="K443" s="825"/>
      <c r="L443" s="850"/>
      <c r="M443" s="825"/>
      <c r="N443" s="825"/>
      <c r="O443" s="825"/>
      <c r="P443" s="825"/>
      <c r="Q443" s="825"/>
      <c r="R443" s="825"/>
      <c r="S443" s="825"/>
      <c r="T443" s="825"/>
      <c r="U443" s="825"/>
      <c r="V443" s="825"/>
      <c r="W443" s="825"/>
      <c r="X443" s="825"/>
      <c r="Y443" s="825"/>
      <c r="Z443" s="825"/>
    </row>
    <row r="444" ht="12.75" customHeight="1" spans="1:26">
      <c r="A444" s="825"/>
      <c r="B444" s="826"/>
      <c r="C444" s="825"/>
      <c r="D444" s="827"/>
      <c r="E444" s="825"/>
      <c r="F444" s="827"/>
      <c r="G444" s="825"/>
      <c r="H444" s="825"/>
      <c r="I444" s="825"/>
      <c r="J444" s="825"/>
      <c r="K444" s="825"/>
      <c r="L444" s="850"/>
      <c r="M444" s="825"/>
      <c r="N444" s="825"/>
      <c r="O444" s="825"/>
      <c r="P444" s="825"/>
      <c r="Q444" s="825"/>
      <c r="R444" s="825"/>
      <c r="S444" s="825"/>
      <c r="T444" s="825"/>
      <c r="U444" s="825"/>
      <c r="V444" s="825"/>
      <c r="W444" s="825"/>
      <c r="X444" s="825"/>
      <c r="Y444" s="825"/>
      <c r="Z444" s="825"/>
    </row>
    <row r="445" ht="12.75" customHeight="1" spans="1:26">
      <c r="A445" s="825"/>
      <c r="B445" s="826"/>
      <c r="C445" s="825"/>
      <c r="D445" s="827"/>
      <c r="E445" s="825"/>
      <c r="F445" s="827"/>
      <c r="G445" s="825"/>
      <c r="H445" s="825"/>
      <c r="I445" s="825"/>
      <c r="J445" s="825"/>
      <c r="K445" s="825"/>
      <c r="L445" s="850"/>
      <c r="M445" s="825"/>
      <c r="N445" s="825"/>
      <c r="O445" s="825"/>
      <c r="P445" s="825"/>
      <c r="Q445" s="825"/>
      <c r="R445" s="825"/>
      <c r="S445" s="825"/>
      <c r="T445" s="825"/>
      <c r="U445" s="825"/>
      <c r="V445" s="825"/>
      <c r="W445" s="825"/>
      <c r="X445" s="825"/>
      <c r="Y445" s="825"/>
      <c r="Z445" s="825"/>
    </row>
    <row r="446" ht="12.75" customHeight="1" spans="1:26">
      <c r="A446" s="825"/>
      <c r="B446" s="826"/>
      <c r="C446" s="825"/>
      <c r="D446" s="827"/>
      <c r="E446" s="825"/>
      <c r="F446" s="827"/>
      <c r="G446" s="825"/>
      <c r="H446" s="825"/>
      <c r="I446" s="825"/>
      <c r="J446" s="825"/>
      <c r="K446" s="825"/>
      <c r="L446" s="850"/>
      <c r="M446" s="825"/>
      <c r="N446" s="825"/>
      <c r="O446" s="825"/>
      <c r="P446" s="825"/>
      <c r="Q446" s="825"/>
      <c r="R446" s="825"/>
      <c r="S446" s="825"/>
      <c r="T446" s="825"/>
      <c r="U446" s="825"/>
      <c r="V446" s="825"/>
      <c r="W446" s="825"/>
      <c r="X446" s="825"/>
      <c r="Y446" s="825"/>
      <c r="Z446" s="825"/>
    </row>
    <row r="447" ht="12.75" customHeight="1" spans="1:26">
      <c r="A447" s="825"/>
      <c r="B447" s="826"/>
      <c r="C447" s="825"/>
      <c r="D447" s="827"/>
      <c r="E447" s="825"/>
      <c r="F447" s="827"/>
      <c r="G447" s="825"/>
      <c r="H447" s="825"/>
      <c r="I447" s="825"/>
      <c r="J447" s="825"/>
      <c r="K447" s="825"/>
      <c r="L447" s="850"/>
      <c r="M447" s="825"/>
      <c r="N447" s="825"/>
      <c r="O447" s="825"/>
      <c r="P447" s="825"/>
      <c r="Q447" s="825"/>
      <c r="R447" s="825"/>
      <c r="S447" s="825"/>
      <c r="T447" s="825"/>
      <c r="U447" s="825"/>
      <c r="V447" s="825"/>
      <c r="W447" s="825"/>
      <c r="X447" s="825"/>
      <c r="Y447" s="825"/>
      <c r="Z447" s="825"/>
    </row>
    <row r="448" ht="12.75" customHeight="1" spans="1:26">
      <c r="A448" s="825"/>
      <c r="B448" s="826"/>
      <c r="C448" s="825"/>
      <c r="D448" s="827"/>
      <c r="E448" s="825"/>
      <c r="F448" s="827"/>
      <c r="G448" s="825"/>
      <c r="H448" s="825"/>
      <c r="I448" s="825"/>
      <c r="J448" s="825"/>
      <c r="K448" s="825"/>
      <c r="L448" s="850"/>
      <c r="M448" s="825"/>
      <c r="N448" s="825"/>
      <c r="O448" s="825"/>
      <c r="P448" s="825"/>
      <c r="Q448" s="825"/>
      <c r="R448" s="825"/>
      <c r="S448" s="825"/>
      <c r="T448" s="825"/>
      <c r="U448" s="825"/>
      <c r="V448" s="825"/>
      <c r="W448" s="825"/>
      <c r="X448" s="825"/>
      <c r="Y448" s="825"/>
      <c r="Z448" s="825"/>
    </row>
    <row r="449" ht="12.75" customHeight="1" spans="1:26">
      <c r="A449" s="825"/>
      <c r="B449" s="826"/>
      <c r="C449" s="825"/>
      <c r="D449" s="827"/>
      <c r="E449" s="825"/>
      <c r="F449" s="827"/>
      <c r="G449" s="825"/>
      <c r="H449" s="825"/>
      <c r="I449" s="825"/>
      <c r="J449" s="825"/>
      <c r="K449" s="825"/>
      <c r="L449" s="850"/>
      <c r="M449" s="825"/>
      <c r="N449" s="825"/>
      <c r="O449" s="825"/>
      <c r="P449" s="825"/>
      <c r="Q449" s="825"/>
      <c r="R449" s="825"/>
      <c r="S449" s="825"/>
      <c r="T449" s="825"/>
      <c r="U449" s="825"/>
      <c r="V449" s="825"/>
      <c r="W449" s="825"/>
      <c r="X449" s="825"/>
      <c r="Y449" s="825"/>
      <c r="Z449" s="825"/>
    </row>
    <row r="450" ht="12.75" customHeight="1" spans="1:26">
      <c r="A450" s="825"/>
      <c r="B450" s="826"/>
      <c r="C450" s="825"/>
      <c r="D450" s="827"/>
      <c r="E450" s="825"/>
      <c r="F450" s="827"/>
      <c r="G450" s="825"/>
      <c r="H450" s="825"/>
      <c r="I450" s="825"/>
      <c r="J450" s="825"/>
      <c r="K450" s="825"/>
      <c r="L450" s="850"/>
      <c r="M450" s="825"/>
      <c r="N450" s="825"/>
      <c r="O450" s="825"/>
      <c r="P450" s="825"/>
      <c r="Q450" s="825"/>
      <c r="R450" s="825"/>
      <c r="S450" s="825"/>
      <c r="T450" s="825"/>
      <c r="U450" s="825"/>
      <c r="V450" s="825"/>
      <c r="W450" s="825"/>
      <c r="X450" s="825"/>
      <c r="Y450" s="825"/>
      <c r="Z450" s="825"/>
    </row>
    <row r="451" ht="12.75" customHeight="1" spans="1:26">
      <c r="A451" s="825"/>
      <c r="B451" s="826"/>
      <c r="C451" s="825"/>
      <c r="D451" s="827"/>
      <c r="E451" s="825"/>
      <c r="F451" s="827"/>
      <c r="G451" s="825"/>
      <c r="H451" s="825"/>
      <c r="I451" s="825"/>
      <c r="J451" s="825"/>
      <c r="K451" s="825"/>
      <c r="L451" s="850"/>
      <c r="M451" s="825"/>
      <c r="N451" s="825"/>
      <c r="O451" s="825"/>
      <c r="P451" s="825"/>
      <c r="Q451" s="825"/>
      <c r="R451" s="825"/>
      <c r="S451" s="825"/>
      <c r="T451" s="825"/>
      <c r="U451" s="825"/>
      <c r="V451" s="825"/>
      <c r="W451" s="825"/>
      <c r="X451" s="825"/>
      <c r="Y451" s="825"/>
      <c r="Z451" s="825"/>
    </row>
    <row r="452" ht="12.75" customHeight="1" spans="1:26">
      <c r="A452" s="825"/>
      <c r="B452" s="826"/>
      <c r="C452" s="825"/>
      <c r="D452" s="827"/>
      <c r="E452" s="825"/>
      <c r="F452" s="827"/>
      <c r="G452" s="825"/>
      <c r="H452" s="825"/>
      <c r="I452" s="825"/>
      <c r="J452" s="825"/>
      <c r="K452" s="825"/>
      <c r="L452" s="850"/>
      <c r="M452" s="825"/>
      <c r="N452" s="825"/>
      <c r="O452" s="825"/>
      <c r="P452" s="825"/>
      <c r="Q452" s="825"/>
      <c r="R452" s="825"/>
      <c r="S452" s="825"/>
      <c r="T452" s="825"/>
      <c r="U452" s="825"/>
      <c r="V452" s="825"/>
      <c r="W452" s="825"/>
      <c r="X452" s="825"/>
      <c r="Y452" s="825"/>
      <c r="Z452" s="825"/>
    </row>
    <row r="453" ht="12.75" customHeight="1" spans="1:26">
      <c r="A453" s="825"/>
      <c r="B453" s="826"/>
      <c r="C453" s="825"/>
      <c r="D453" s="827"/>
      <c r="E453" s="825"/>
      <c r="F453" s="827"/>
      <c r="G453" s="825"/>
      <c r="H453" s="825"/>
      <c r="I453" s="825"/>
      <c r="J453" s="825"/>
      <c r="K453" s="825"/>
      <c r="L453" s="850"/>
      <c r="M453" s="825"/>
      <c r="N453" s="825"/>
      <c r="O453" s="825"/>
      <c r="P453" s="825"/>
      <c r="Q453" s="825"/>
      <c r="R453" s="825"/>
      <c r="S453" s="825"/>
      <c r="T453" s="825"/>
      <c r="U453" s="825"/>
      <c r="V453" s="825"/>
      <c r="W453" s="825"/>
      <c r="X453" s="825"/>
      <c r="Y453" s="825"/>
      <c r="Z453" s="825"/>
    </row>
    <row r="454" ht="12.75" customHeight="1" spans="1:26">
      <c r="A454" s="825"/>
      <c r="B454" s="826"/>
      <c r="C454" s="825"/>
      <c r="D454" s="827"/>
      <c r="E454" s="825"/>
      <c r="F454" s="827"/>
      <c r="G454" s="825"/>
      <c r="H454" s="825"/>
      <c r="I454" s="825"/>
      <c r="J454" s="825"/>
      <c r="K454" s="825"/>
      <c r="L454" s="850"/>
      <c r="M454" s="825"/>
      <c r="N454" s="825"/>
      <c r="O454" s="825"/>
      <c r="P454" s="825"/>
      <c r="Q454" s="825"/>
      <c r="R454" s="825"/>
      <c r="S454" s="825"/>
      <c r="T454" s="825"/>
      <c r="U454" s="825"/>
      <c r="V454" s="825"/>
      <c r="W454" s="825"/>
      <c r="X454" s="825"/>
      <c r="Y454" s="825"/>
      <c r="Z454" s="825"/>
    </row>
    <row r="455" ht="12.75" customHeight="1" spans="1:26">
      <c r="A455" s="825"/>
      <c r="B455" s="826"/>
      <c r="C455" s="825"/>
      <c r="D455" s="827"/>
      <c r="E455" s="825"/>
      <c r="F455" s="827"/>
      <c r="G455" s="825"/>
      <c r="H455" s="825"/>
      <c r="I455" s="825"/>
      <c r="J455" s="825"/>
      <c r="K455" s="825"/>
      <c r="L455" s="850"/>
      <c r="M455" s="825"/>
      <c r="N455" s="825"/>
      <c r="O455" s="825"/>
      <c r="P455" s="825"/>
      <c r="Q455" s="825"/>
      <c r="R455" s="825"/>
      <c r="S455" s="825"/>
      <c r="T455" s="825"/>
      <c r="U455" s="825"/>
      <c r="V455" s="825"/>
      <c r="W455" s="825"/>
      <c r="X455" s="825"/>
      <c r="Y455" s="825"/>
      <c r="Z455" s="825"/>
    </row>
    <row r="456" ht="12.75" customHeight="1" spans="1:26">
      <c r="A456" s="825"/>
      <c r="B456" s="826"/>
      <c r="C456" s="825"/>
      <c r="D456" s="827"/>
      <c r="E456" s="825"/>
      <c r="F456" s="827"/>
      <c r="G456" s="825"/>
      <c r="H456" s="825"/>
      <c r="I456" s="825"/>
      <c r="J456" s="825"/>
      <c r="K456" s="825"/>
      <c r="L456" s="850"/>
      <c r="M456" s="825"/>
      <c r="N456" s="825"/>
      <c r="O456" s="825"/>
      <c r="P456" s="825"/>
      <c r="Q456" s="825"/>
      <c r="R456" s="825"/>
      <c r="S456" s="825"/>
      <c r="T456" s="825"/>
      <c r="U456" s="825"/>
      <c r="V456" s="825"/>
      <c r="W456" s="825"/>
      <c r="X456" s="825"/>
      <c r="Y456" s="825"/>
      <c r="Z456" s="825"/>
    </row>
    <row r="457" ht="12.75" customHeight="1" spans="1:26">
      <c r="A457" s="825"/>
      <c r="B457" s="826"/>
      <c r="C457" s="825"/>
      <c r="D457" s="827"/>
      <c r="E457" s="825"/>
      <c r="F457" s="827"/>
      <c r="G457" s="825"/>
      <c r="H457" s="825"/>
      <c r="I457" s="825"/>
      <c r="J457" s="825"/>
      <c r="K457" s="825"/>
      <c r="L457" s="850"/>
      <c r="M457" s="825"/>
      <c r="N457" s="825"/>
      <c r="O457" s="825"/>
      <c r="P457" s="825"/>
      <c r="Q457" s="825"/>
      <c r="R457" s="825"/>
      <c r="S457" s="825"/>
      <c r="T457" s="825"/>
      <c r="U457" s="825"/>
      <c r="V457" s="825"/>
      <c r="W457" s="825"/>
      <c r="X457" s="825"/>
      <c r="Y457" s="825"/>
      <c r="Z457" s="825"/>
    </row>
    <row r="458" ht="12.75" customHeight="1" spans="1:26">
      <c r="A458" s="825"/>
      <c r="B458" s="826"/>
      <c r="C458" s="825"/>
      <c r="D458" s="827"/>
      <c r="E458" s="825"/>
      <c r="F458" s="827"/>
      <c r="G458" s="825"/>
      <c r="H458" s="825"/>
      <c r="I458" s="825"/>
      <c r="J458" s="825"/>
      <c r="K458" s="825"/>
      <c r="L458" s="850"/>
      <c r="M458" s="825"/>
      <c r="N458" s="825"/>
      <c r="O458" s="825"/>
      <c r="P458" s="825"/>
      <c r="Q458" s="825"/>
      <c r="R458" s="825"/>
      <c r="S458" s="825"/>
      <c r="T458" s="825"/>
      <c r="U458" s="825"/>
      <c r="V458" s="825"/>
      <c r="W458" s="825"/>
      <c r="X458" s="825"/>
      <c r="Y458" s="825"/>
      <c r="Z458" s="825"/>
    </row>
    <row r="459" ht="12.75" customHeight="1" spans="1:26">
      <c r="A459" s="825"/>
      <c r="B459" s="826"/>
      <c r="C459" s="825"/>
      <c r="D459" s="827"/>
      <c r="E459" s="825"/>
      <c r="F459" s="827"/>
      <c r="G459" s="825"/>
      <c r="H459" s="825"/>
      <c r="I459" s="825"/>
      <c r="J459" s="825"/>
      <c r="K459" s="825"/>
      <c r="L459" s="850"/>
      <c r="M459" s="825"/>
      <c r="N459" s="825"/>
      <c r="O459" s="825"/>
      <c r="P459" s="825"/>
      <c r="Q459" s="825"/>
      <c r="R459" s="825"/>
      <c r="S459" s="825"/>
      <c r="T459" s="825"/>
      <c r="U459" s="825"/>
      <c r="V459" s="825"/>
      <c r="W459" s="825"/>
      <c r="X459" s="825"/>
      <c r="Y459" s="825"/>
      <c r="Z459" s="825"/>
    </row>
    <row r="460" ht="12.75" customHeight="1" spans="1:26">
      <c r="A460" s="825"/>
      <c r="B460" s="826"/>
      <c r="C460" s="825"/>
      <c r="D460" s="827"/>
      <c r="E460" s="825"/>
      <c r="F460" s="827"/>
      <c r="G460" s="825"/>
      <c r="H460" s="825"/>
      <c r="I460" s="825"/>
      <c r="J460" s="825"/>
      <c r="K460" s="825"/>
      <c r="L460" s="850"/>
      <c r="M460" s="825"/>
      <c r="N460" s="825"/>
      <c r="O460" s="825"/>
      <c r="P460" s="825"/>
      <c r="Q460" s="825"/>
      <c r="R460" s="825"/>
      <c r="S460" s="825"/>
      <c r="T460" s="825"/>
      <c r="U460" s="825"/>
      <c r="V460" s="825"/>
      <c r="W460" s="825"/>
      <c r="X460" s="825"/>
      <c r="Y460" s="825"/>
      <c r="Z460" s="825"/>
    </row>
    <row r="461" ht="12.75" customHeight="1" spans="1:26">
      <c r="A461" s="825"/>
      <c r="B461" s="826"/>
      <c r="C461" s="825"/>
      <c r="D461" s="827"/>
      <c r="E461" s="825"/>
      <c r="F461" s="827"/>
      <c r="G461" s="825"/>
      <c r="H461" s="825"/>
      <c r="I461" s="825"/>
      <c r="J461" s="825"/>
      <c r="K461" s="825"/>
      <c r="L461" s="850"/>
      <c r="M461" s="825"/>
      <c r="N461" s="825"/>
      <c r="O461" s="825"/>
      <c r="P461" s="825"/>
      <c r="Q461" s="825"/>
      <c r="R461" s="825"/>
      <c r="S461" s="825"/>
      <c r="T461" s="825"/>
      <c r="U461" s="825"/>
      <c r="V461" s="825"/>
      <c r="W461" s="825"/>
      <c r="X461" s="825"/>
      <c r="Y461" s="825"/>
      <c r="Z461" s="825"/>
    </row>
    <row r="462" ht="12.75" customHeight="1" spans="1:26">
      <c r="A462" s="825"/>
      <c r="B462" s="826"/>
      <c r="C462" s="825"/>
      <c r="D462" s="827"/>
      <c r="E462" s="825"/>
      <c r="F462" s="827"/>
      <c r="G462" s="825"/>
      <c r="H462" s="825"/>
      <c r="I462" s="825"/>
      <c r="J462" s="825"/>
      <c r="K462" s="825"/>
      <c r="L462" s="850"/>
      <c r="M462" s="825"/>
      <c r="N462" s="825"/>
      <c r="O462" s="825"/>
      <c r="P462" s="825"/>
      <c r="Q462" s="825"/>
      <c r="R462" s="825"/>
      <c r="S462" s="825"/>
      <c r="T462" s="825"/>
      <c r="U462" s="825"/>
      <c r="V462" s="825"/>
      <c r="W462" s="825"/>
      <c r="X462" s="825"/>
      <c r="Y462" s="825"/>
      <c r="Z462" s="825"/>
    </row>
    <row r="463" ht="12.75" customHeight="1" spans="1:26">
      <c r="A463" s="825"/>
      <c r="B463" s="826"/>
      <c r="C463" s="825"/>
      <c r="D463" s="827"/>
      <c r="E463" s="825"/>
      <c r="F463" s="827"/>
      <c r="G463" s="825"/>
      <c r="H463" s="825"/>
      <c r="I463" s="825"/>
      <c r="J463" s="825"/>
      <c r="K463" s="825"/>
      <c r="L463" s="850"/>
      <c r="M463" s="825"/>
      <c r="N463" s="825"/>
      <c r="O463" s="825"/>
      <c r="P463" s="825"/>
      <c r="Q463" s="825"/>
      <c r="R463" s="825"/>
      <c r="S463" s="825"/>
      <c r="T463" s="825"/>
      <c r="U463" s="825"/>
      <c r="V463" s="825"/>
      <c r="W463" s="825"/>
      <c r="X463" s="825"/>
      <c r="Y463" s="825"/>
      <c r="Z463" s="825"/>
    </row>
    <row r="464" ht="12.75" customHeight="1" spans="1:26">
      <c r="A464" s="825"/>
      <c r="B464" s="826"/>
      <c r="C464" s="825"/>
      <c r="D464" s="827"/>
      <c r="E464" s="825"/>
      <c r="F464" s="827"/>
      <c r="G464" s="825"/>
      <c r="H464" s="825"/>
      <c r="I464" s="825"/>
      <c r="J464" s="825"/>
      <c r="K464" s="825"/>
      <c r="L464" s="850"/>
      <c r="M464" s="825"/>
      <c r="N464" s="825"/>
      <c r="O464" s="825"/>
      <c r="P464" s="825"/>
      <c r="Q464" s="825"/>
      <c r="R464" s="825"/>
      <c r="S464" s="825"/>
      <c r="T464" s="825"/>
      <c r="U464" s="825"/>
      <c r="V464" s="825"/>
      <c r="W464" s="825"/>
      <c r="X464" s="825"/>
      <c r="Y464" s="825"/>
      <c r="Z464" s="825"/>
    </row>
    <row r="465" ht="12.75" customHeight="1" spans="1:26">
      <c r="A465" s="825"/>
      <c r="B465" s="826"/>
      <c r="C465" s="825"/>
      <c r="D465" s="827"/>
      <c r="E465" s="825"/>
      <c r="F465" s="827"/>
      <c r="G465" s="825"/>
      <c r="H465" s="825"/>
      <c r="I465" s="825"/>
      <c r="J465" s="825"/>
      <c r="K465" s="825"/>
      <c r="L465" s="850"/>
      <c r="M465" s="825"/>
      <c r="N465" s="825"/>
      <c r="O465" s="825"/>
      <c r="P465" s="825"/>
      <c r="Q465" s="825"/>
      <c r="R465" s="825"/>
      <c r="S465" s="825"/>
      <c r="T465" s="825"/>
      <c r="U465" s="825"/>
      <c r="V465" s="825"/>
      <c r="W465" s="825"/>
      <c r="X465" s="825"/>
      <c r="Y465" s="825"/>
      <c r="Z465" s="825"/>
    </row>
    <row r="466" ht="12.75" customHeight="1" spans="1:26">
      <c r="A466" s="825"/>
      <c r="B466" s="826"/>
      <c r="C466" s="825"/>
      <c r="D466" s="827"/>
      <c r="E466" s="825"/>
      <c r="F466" s="827"/>
      <c r="G466" s="825"/>
      <c r="H466" s="825"/>
      <c r="I466" s="825"/>
      <c r="J466" s="825"/>
      <c r="K466" s="825"/>
      <c r="L466" s="850"/>
      <c r="M466" s="825"/>
      <c r="N466" s="825"/>
      <c r="O466" s="825"/>
      <c r="P466" s="825"/>
      <c r="Q466" s="825"/>
      <c r="R466" s="825"/>
      <c r="S466" s="825"/>
      <c r="T466" s="825"/>
      <c r="U466" s="825"/>
      <c r="V466" s="825"/>
      <c r="W466" s="825"/>
      <c r="X466" s="825"/>
      <c r="Y466" s="825"/>
      <c r="Z466" s="825"/>
    </row>
    <row r="467" ht="12.75" customHeight="1" spans="1:26">
      <c r="A467" s="825"/>
      <c r="B467" s="826"/>
      <c r="C467" s="825"/>
      <c r="D467" s="827"/>
      <c r="E467" s="825"/>
      <c r="F467" s="827"/>
      <c r="G467" s="825"/>
      <c r="H467" s="825"/>
      <c r="I467" s="825"/>
      <c r="J467" s="825"/>
      <c r="K467" s="825"/>
      <c r="L467" s="850"/>
      <c r="M467" s="825"/>
      <c r="N467" s="825"/>
      <c r="O467" s="825"/>
      <c r="P467" s="825"/>
      <c r="Q467" s="825"/>
      <c r="R467" s="825"/>
      <c r="S467" s="825"/>
      <c r="T467" s="825"/>
      <c r="U467" s="825"/>
      <c r="V467" s="825"/>
      <c r="W467" s="825"/>
      <c r="X467" s="825"/>
      <c r="Y467" s="825"/>
      <c r="Z467" s="825"/>
    </row>
    <row r="468" ht="12.75" customHeight="1" spans="1:26">
      <c r="A468" s="825"/>
      <c r="B468" s="826"/>
      <c r="C468" s="825"/>
      <c r="D468" s="827"/>
      <c r="E468" s="825"/>
      <c r="F468" s="827"/>
      <c r="G468" s="825"/>
      <c r="H468" s="825"/>
      <c r="I468" s="825"/>
      <c r="J468" s="825"/>
      <c r="K468" s="825"/>
      <c r="L468" s="850"/>
      <c r="M468" s="825"/>
      <c r="N468" s="825"/>
      <c r="O468" s="825"/>
      <c r="P468" s="825"/>
      <c r="Q468" s="825"/>
      <c r="R468" s="825"/>
      <c r="S468" s="825"/>
      <c r="T468" s="825"/>
      <c r="U468" s="825"/>
      <c r="V468" s="825"/>
      <c r="W468" s="825"/>
      <c r="X468" s="825"/>
      <c r="Y468" s="825"/>
      <c r="Z468" s="825"/>
    </row>
    <row r="469" ht="12.75" customHeight="1" spans="1:26">
      <c r="A469" s="825"/>
      <c r="B469" s="826"/>
      <c r="C469" s="825"/>
      <c r="D469" s="827"/>
      <c r="E469" s="825"/>
      <c r="F469" s="827"/>
      <c r="G469" s="825"/>
      <c r="H469" s="825"/>
      <c r="I469" s="825"/>
      <c r="J469" s="825"/>
      <c r="K469" s="825"/>
      <c r="L469" s="850"/>
      <c r="M469" s="825"/>
      <c r="N469" s="825"/>
      <c r="O469" s="825"/>
      <c r="P469" s="825"/>
      <c r="Q469" s="825"/>
      <c r="R469" s="825"/>
      <c r="S469" s="825"/>
      <c r="T469" s="825"/>
      <c r="U469" s="825"/>
      <c r="V469" s="825"/>
      <c r="W469" s="825"/>
      <c r="X469" s="825"/>
      <c r="Y469" s="825"/>
      <c r="Z469" s="825"/>
    </row>
    <row r="470" ht="12.75" customHeight="1" spans="1:26">
      <c r="A470" s="825"/>
      <c r="B470" s="826"/>
      <c r="C470" s="825"/>
      <c r="D470" s="827"/>
      <c r="E470" s="825"/>
      <c r="F470" s="827"/>
      <c r="G470" s="825"/>
      <c r="H470" s="825"/>
      <c r="I470" s="825"/>
      <c r="J470" s="825"/>
      <c r="K470" s="825"/>
      <c r="L470" s="850"/>
      <c r="M470" s="825"/>
      <c r="N470" s="825"/>
      <c r="O470" s="825"/>
      <c r="P470" s="825"/>
      <c r="Q470" s="825"/>
      <c r="R470" s="825"/>
      <c r="S470" s="825"/>
      <c r="T470" s="825"/>
      <c r="U470" s="825"/>
      <c r="V470" s="825"/>
      <c r="W470" s="825"/>
      <c r="X470" s="825"/>
      <c r="Y470" s="825"/>
      <c r="Z470" s="825"/>
    </row>
    <row r="471" ht="12.75" customHeight="1" spans="1:26">
      <c r="A471" s="825"/>
      <c r="B471" s="826"/>
      <c r="C471" s="825"/>
      <c r="D471" s="827"/>
      <c r="E471" s="825"/>
      <c r="F471" s="827"/>
      <c r="G471" s="825"/>
      <c r="H471" s="825"/>
      <c r="I471" s="825"/>
      <c r="J471" s="825"/>
      <c r="K471" s="825"/>
      <c r="L471" s="850"/>
      <c r="M471" s="825"/>
      <c r="N471" s="825"/>
      <c r="O471" s="825"/>
      <c r="P471" s="825"/>
      <c r="Q471" s="825"/>
      <c r="R471" s="825"/>
      <c r="S471" s="825"/>
      <c r="T471" s="825"/>
      <c r="U471" s="825"/>
      <c r="V471" s="825"/>
      <c r="W471" s="825"/>
      <c r="X471" s="825"/>
      <c r="Y471" s="825"/>
      <c r="Z471" s="825"/>
    </row>
    <row r="472" ht="12.75" customHeight="1" spans="1:26">
      <c r="A472" s="825"/>
      <c r="B472" s="826"/>
      <c r="C472" s="825"/>
      <c r="D472" s="827"/>
      <c r="E472" s="825"/>
      <c r="F472" s="827"/>
      <c r="G472" s="825"/>
      <c r="H472" s="825"/>
      <c r="I472" s="825"/>
      <c r="J472" s="825"/>
      <c r="K472" s="825"/>
      <c r="L472" s="850"/>
      <c r="M472" s="825"/>
      <c r="N472" s="825"/>
      <c r="O472" s="825"/>
      <c r="P472" s="825"/>
      <c r="Q472" s="825"/>
      <c r="R472" s="825"/>
      <c r="S472" s="825"/>
      <c r="T472" s="825"/>
      <c r="U472" s="825"/>
      <c r="V472" s="825"/>
      <c r="W472" s="825"/>
      <c r="X472" s="825"/>
      <c r="Y472" s="825"/>
      <c r="Z472" s="825"/>
    </row>
    <row r="473" ht="12.75" customHeight="1" spans="1:26">
      <c r="A473" s="825"/>
      <c r="B473" s="826"/>
      <c r="C473" s="825"/>
      <c r="D473" s="827"/>
      <c r="E473" s="825"/>
      <c r="F473" s="827"/>
      <c r="G473" s="825"/>
      <c r="H473" s="825"/>
      <c r="I473" s="825"/>
      <c r="J473" s="825"/>
      <c r="K473" s="825"/>
      <c r="L473" s="850"/>
      <c r="M473" s="825"/>
      <c r="N473" s="825"/>
      <c r="O473" s="825"/>
      <c r="P473" s="825"/>
      <c r="Q473" s="825"/>
      <c r="R473" s="825"/>
      <c r="S473" s="825"/>
      <c r="T473" s="825"/>
      <c r="U473" s="825"/>
      <c r="V473" s="825"/>
      <c r="W473" s="825"/>
      <c r="X473" s="825"/>
      <c r="Y473" s="825"/>
      <c r="Z473" s="825"/>
    </row>
    <row r="474" ht="12.75" customHeight="1" spans="1:26">
      <c r="A474" s="825"/>
      <c r="B474" s="826"/>
      <c r="C474" s="825"/>
      <c r="D474" s="827"/>
      <c r="E474" s="825"/>
      <c r="F474" s="827"/>
      <c r="G474" s="825"/>
      <c r="H474" s="825"/>
      <c r="I474" s="825"/>
      <c r="J474" s="825"/>
      <c r="K474" s="825"/>
      <c r="L474" s="850"/>
      <c r="M474" s="825"/>
      <c r="N474" s="825"/>
      <c r="O474" s="825"/>
      <c r="P474" s="825"/>
      <c r="Q474" s="825"/>
      <c r="R474" s="825"/>
      <c r="S474" s="825"/>
      <c r="T474" s="825"/>
      <c r="U474" s="825"/>
      <c r="V474" s="825"/>
      <c r="W474" s="825"/>
      <c r="X474" s="825"/>
      <c r="Y474" s="825"/>
      <c r="Z474" s="825"/>
    </row>
    <row r="475" ht="12.75" customHeight="1" spans="1:26">
      <c r="A475" s="825"/>
      <c r="B475" s="826"/>
      <c r="C475" s="825"/>
      <c r="D475" s="827"/>
      <c r="E475" s="825"/>
      <c r="F475" s="827"/>
      <c r="G475" s="825"/>
      <c r="H475" s="825"/>
      <c r="I475" s="825"/>
      <c r="J475" s="825"/>
      <c r="K475" s="825"/>
      <c r="L475" s="850"/>
      <c r="M475" s="825"/>
      <c r="N475" s="825"/>
      <c r="O475" s="825"/>
      <c r="P475" s="825"/>
      <c r="Q475" s="825"/>
      <c r="R475" s="825"/>
      <c r="S475" s="825"/>
      <c r="T475" s="825"/>
      <c r="U475" s="825"/>
      <c r="V475" s="825"/>
      <c r="W475" s="825"/>
      <c r="X475" s="825"/>
      <c r="Y475" s="825"/>
      <c r="Z475" s="825"/>
    </row>
    <row r="476" ht="12.75" customHeight="1" spans="1:26">
      <c r="A476" s="825"/>
      <c r="B476" s="826"/>
      <c r="C476" s="825"/>
      <c r="D476" s="827"/>
      <c r="E476" s="825"/>
      <c r="F476" s="827"/>
      <c r="G476" s="825"/>
      <c r="H476" s="825"/>
      <c r="I476" s="825"/>
      <c r="J476" s="825"/>
      <c r="K476" s="825"/>
      <c r="L476" s="850"/>
      <c r="M476" s="825"/>
      <c r="N476" s="825"/>
      <c r="O476" s="825"/>
      <c r="P476" s="825"/>
      <c r="Q476" s="825"/>
      <c r="R476" s="825"/>
      <c r="S476" s="825"/>
      <c r="T476" s="825"/>
      <c r="U476" s="825"/>
      <c r="V476" s="825"/>
      <c r="W476" s="825"/>
      <c r="X476" s="825"/>
      <c r="Y476" s="825"/>
      <c r="Z476" s="825"/>
    </row>
    <row r="477" ht="12.75" customHeight="1" spans="1:26">
      <c r="A477" s="825"/>
      <c r="B477" s="826"/>
      <c r="C477" s="825"/>
      <c r="D477" s="827"/>
      <c r="E477" s="825"/>
      <c r="F477" s="827"/>
      <c r="G477" s="825"/>
      <c r="H477" s="825"/>
      <c r="I477" s="825"/>
      <c r="J477" s="825"/>
      <c r="K477" s="825"/>
      <c r="L477" s="850"/>
      <c r="M477" s="825"/>
      <c r="N477" s="825"/>
      <c r="O477" s="825"/>
      <c r="P477" s="825"/>
      <c r="Q477" s="825"/>
      <c r="R477" s="825"/>
      <c r="S477" s="825"/>
      <c r="T477" s="825"/>
      <c r="U477" s="825"/>
      <c r="V477" s="825"/>
      <c r="W477" s="825"/>
      <c r="X477" s="825"/>
      <c r="Y477" s="825"/>
      <c r="Z477" s="825"/>
    </row>
    <row r="478" ht="12.75" customHeight="1" spans="1:26">
      <c r="A478" s="825"/>
      <c r="B478" s="826"/>
      <c r="C478" s="825"/>
      <c r="D478" s="827"/>
      <c r="E478" s="825"/>
      <c r="F478" s="827"/>
      <c r="G478" s="825"/>
      <c r="H478" s="825"/>
      <c r="I478" s="825"/>
      <c r="J478" s="825"/>
      <c r="K478" s="825"/>
      <c r="L478" s="850"/>
      <c r="M478" s="825"/>
      <c r="N478" s="825"/>
      <c r="O478" s="825"/>
      <c r="P478" s="825"/>
      <c r="Q478" s="825"/>
      <c r="R478" s="825"/>
      <c r="S478" s="825"/>
      <c r="T478" s="825"/>
      <c r="U478" s="825"/>
      <c r="V478" s="825"/>
      <c r="W478" s="825"/>
      <c r="X478" s="825"/>
      <c r="Y478" s="825"/>
      <c r="Z478" s="825"/>
    </row>
    <row r="479" ht="12.75" customHeight="1" spans="1:26">
      <c r="A479" s="825"/>
      <c r="B479" s="826"/>
      <c r="C479" s="825"/>
      <c r="D479" s="827"/>
      <c r="E479" s="825"/>
      <c r="F479" s="827"/>
      <c r="G479" s="825"/>
      <c r="H479" s="825"/>
      <c r="I479" s="825"/>
      <c r="J479" s="825"/>
      <c r="K479" s="825"/>
      <c r="L479" s="850"/>
      <c r="M479" s="825"/>
      <c r="N479" s="825"/>
      <c r="O479" s="825"/>
      <c r="P479" s="825"/>
      <c r="Q479" s="825"/>
      <c r="R479" s="825"/>
      <c r="S479" s="825"/>
      <c r="T479" s="825"/>
      <c r="U479" s="825"/>
      <c r="V479" s="825"/>
      <c r="W479" s="825"/>
      <c r="X479" s="825"/>
      <c r="Y479" s="825"/>
      <c r="Z479" s="825"/>
    </row>
    <row r="480" ht="12.75" customHeight="1" spans="1:26">
      <c r="A480" s="825"/>
      <c r="B480" s="826"/>
      <c r="C480" s="825"/>
      <c r="D480" s="827"/>
      <c r="E480" s="825"/>
      <c r="F480" s="827"/>
      <c r="G480" s="825"/>
      <c r="H480" s="825"/>
      <c r="I480" s="825"/>
      <c r="J480" s="825"/>
      <c r="K480" s="825"/>
      <c r="L480" s="850"/>
      <c r="M480" s="825"/>
      <c r="N480" s="825"/>
      <c r="O480" s="825"/>
      <c r="P480" s="825"/>
      <c r="Q480" s="825"/>
      <c r="R480" s="825"/>
      <c r="S480" s="825"/>
      <c r="T480" s="825"/>
      <c r="U480" s="825"/>
      <c r="V480" s="825"/>
      <c r="W480" s="825"/>
      <c r="X480" s="825"/>
      <c r="Y480" s="825"/>
      <c r="Z480" s="825"/>
    </row>
    <row r="481" ht="12.75" customHeight="1" spans="1:26">
      <c r="A481" s="825"/>
      <c r="B481" s="826"/>
      <c r="C481" s="825"/>
      <c r="D481" s="827"/>
      <c r="E481" s="825"/>
      <c r="F481" s="827"/>
      <c r="G481" s="825"/>
      <c r="H481" s="825"/>
      <c r="I481" s="825"/>
      <c r="J481" s="825"/>
      <c r="K481" s="825"/>
      <c r="L481" s="850"/>
      <c r="M481" s="825"/>
      <c r="N481" s="825"/>
      <c r="O481" s="825"/>
      <c r="P481" s="825"/>
      <c r="Q481" s="825"/>
      <c r="R481" s="825"/>
      <c r="S481" s="825"/>
      <c r="T481" s="825"/>
      <c r="U481" s="825"/>
      <c r="V481" s="825"/>
      <c r="W481" s="825"/>
      <c r="X481" s="825"/>
      <c r="Y481" s="825"/>
      <c r="Z481" s="825"/>
    </row>
    <row r="482" ht="12.75" customHeight="1" spans="1:26">
      <c r="A482" s="825"/>
      <c r="B482" s="826"/>
      <c r="C482" s="825"/>
      <c r="D482" s="827"/>
      <c r="E482" s="825"/>
      <c r="F482" s="827"/>
      <c r="G482" s="825"/>
      <c r="H482" s="825"/>
      <c r="I482" s="825"/>
      <c r="J482" s="825"/>
      <c r="K482" s="825"/>
      <c r="L482" s="850"/>
      <c r="M482" s="825"/>
      <c r="N482" s="825"/>
      <c r="O482" s="825"/>
      <c r="P482" s="825"/>
      <c r="Q482" s="825"/>
      <c r="R482" s="825"/>
      <c r="S482" s="825"/>
      <c r="T482" s="825"/>
      <c r="U482" s="825"/>
      <c r="V482" s="825"/>
      <c r="W482" s="825"/>
      <c r="X482" s="825"/>
      <c r="Y482" s="825"/>
      <c r="Z482" s="825"/>
    </row>
    <row r="483" ht="12.75" customHeight="1" spans="1:26">
      <c r="A483" s="825"/>
      <c r="B483" s="826"/>
      <c r="C483" s="825"/>
      <c r="D483" s="827"/>
      <c r="E483" s="825"/>
      <c r="F483" s="827"/>
      <c r="G483" s="825"/>
      <c r="H483" s="825"/>
      <c r="I483" s="825"/>
      <c r="J483" s="825"/>
      <c r="K483" s="825"/>
      <c r="L483" s="850"/>
      <c r="M483" s="825"/>
      <c r="N483" s="825"/>
      <c r="O483" s="825"/>
      <c r="P483" s="825"/>
      <c r="Q483" s="825"/>
      <c r="R483" s="825"/>
      <c r="S483" s="825"/>
      <c r="T483" s="825"/>
      <c r="U483" s="825"/>
      <c r="V483" s="825"/>
      <c r="W483" s="825"/>
      <c r="X483" s="825"/>
      <c r="Y483" s="825"/>
      <c r="Z483" s="825"/>
    </row>
    <row r="484" ht="12.75" customHeight="1" spans="1:26">
      <c r="A484" s="825"/>
      <c r="B484" s="826"/>
      <c r="C484" s="825"/>
      <c r="D484" s="827"/>
      <c r="E484" s="825"/>
      <c r="F484" s="827"/>
      <c r="G484" s="825"/>
      <c r="H484" s="825"/>
      <c r="I484" s="825"/>
      <c r="J484" s="825"/>
      <c r="K484" s="825"/>
      <c r="L484" s="850"/>
      <c r="M484" s="825"/>
      <c r="N484" s="825"/>
      <c r="O484" s="825"/>
      <c r="P484" s="825"/>
      <c r="Q484" s="825"/>
      <c r="R484" s="825"/>
      <c r="S484" s="825"/>
      <c r="T484" s="825"/>
      <c r="U484" s="825"/>
      <c r="V484" s="825"/>
      <c r="W484" s="825"/>
      <c r="X484" s="825"/>
      <c r="Y484" s="825"/>
      <c r="Z484" s="825"/>
    </row>
    <row r="485" ht="12.75" customHeight="1" spans="1:26">
      <c r="A485" s="825"/>
      <c r="B485" s="826"/>
      <c r="C485" s="825"/>
      <c r="D485" s="827"/>
      <c r="E485" s="825"/>
      <c r="F485" s="827"/>
      <c r="G485" s="825"/>
      <c r="H485" s="825"/>
      <c r="I485" s="825"/>
      <c r="J485" s="825"/>
      <c r="K485" s="825"/>
      <c r="L485" s="850"/>
      <c r="M485" s="825"/>
      <c r="N485" s="825"/>
      <c r="O485" s="825"/>
      <c r="P485" s="825"/>
      <c r="Q485" s="825"/>
      <c r="R485" s="825"/>
      <c r="S485" s="825"/>
      <c r="T485" s="825"/>
      <c r="U485" s="825"/>
      <c r="V485" s="825"/>
      <c r="W485" s="825"/>
      <c r="X485" s="825"/>
      <c r="Y485" s="825"/>
      <c r="Z485" s="825"/>
    </row>
    <row r="486" ht="12.75" customHeight="1" spans="1:26">
      <c r="A486" s="825"/>
      <c r="B486" s="826"/>
      <c r="C486" s="825"/>
      <c r="D486" s="827"/>
      <c r="E486" s="825"/>
      <c r="F486" s="827"/>
      <c r="G486" s="825"/>
      <c r="H486" s="825"/>
      <c r="I486" s="825"/>
      <c r="J486" s="825"/>
      <c r="K486" s="825"/>
      <c r="L486" s="850"/>
      <c r="M486" s="825"/>
      <c r="N486" s="825"/>
      <c r="O486" s="825"/>
      <c r="P486" s="825"/>
      <c r="Q486" s="825"/>
      <c r="R486" s="825"/>
      <c r="S486" s="825"/>
      <c r="T486" s="825"/>
      <c r="U486" s="825"/>
      <c r="V486" s="825"/>
      <c r="W486" s="825"/>
      <c r="X486" s="825"/>
      <c r="Y486" s="825"/>
      <c r="Z486" s="825"/>
    </row>
    <row r="487" ht="12.75" customHeight="1" spans="1:26">
      <c r="A487" s="825"/>
      <c r="B487" s="826"/>
      <c r="C487" s="825"/>
      <c r="D487" s="827"/>
      <c r="E487" s="825"/>
      <c r="F487" s="827"/>
      <c r="G487" s="825"/>
      <c r="H487" s="825"/>
      <c r="I487" s="825"/>
      <c r="J487" s="825"/>
      <c r="K487" s="825"/>
      <c r="L487" s="850"/>
      <c r="M487" s="825"/>
      <c r="N487" s="825"/>
      <c r="O487" s="825"/>
      <c r="P487" s="825"/>
      <c r="Q487" s="825"/>
      <c r="R487" s="825"/>
      <c r="S487" s="825"/>
      <c r="T487" s="825"/>
      <c r="U487" s="825"/>
      <c r="V487" s="825"/>
      <c r="W487" s="825"/>
      <c r="X487" s="825"/>
      <c r="Y487" s="825"/>
      <c r="Z487" s="825"/>
    </row>
    <row r="488" ht="12.75" customHeight="1" spans="1:26">
      <c r="A488" s="825"/>
      <c r="B488" s="826"/>
      <c r="C488" s="825"/>
      <c r="D488" s="827"/>
      <c r="E488" s="825"/>
      <c r="F488" s="827"/>
      <c r="G488" s="825"/>
      <c r="H488" s="825"/>
      <c r="I488" s="825"/>
      <c r="J488" s="825"/>
      <c r="K488" s="825"/>
      <c r="L488" s="850"/>
      <c r="M488" s="825"/>
      <c r="N488" s="825"/>
      <c r="O488" s="825"/>
      <c r="P488" s="825"/>
      <c r="Q488" s="825"/>
      <c r="R488" s="825"/>
      <c r="S488" s="825"/>
      <c r="T488" s="825"/>
      <c r="U488" s="825"/>
      <c r="V488" s="825"/>
      <c r="W488" s="825"/>
      <c r="X488" s="825"/>
      <c r="Y488" s="825"/>
      <c r="Z488" s="825"/>
    </row>
    <row r="489" ht="12.75" customHeight="1" spans="1:26">
      <c r="A489" s="825"/>
      <c r="B489" s="826"/>
      <c r="C489" s="825"/>
      <c r="D489" s="827"/>
      <c r="E489" s="825"/>
      <c r="F489" s="827"/>
      <c r="G489" s="825"/>
      <c r="H489" s="825"/>
      <c r="I489" s="825"/>
      <c r="J489" s="825"/>
      <c r="K489" s="825"/>
      <c r="L489" s="850"/>
      <c r="M489" s="825"/>
      <c r="N489" s="825"/>
      <c r="O489" s="825"/>
      <c r="P489" s="825"/>
      <c r="Q489" s="825"/>
      <c r="R489" s="825"/>
      <c r="S489" s="825"/>
      <c r="T489" s="825"/>
      <c r="U489" s="825"/>
      <c r="V489" s="825"/>
      <c r="W489" s="825"/>
      <c r="X489" s="825"/>
      <c r="Y489" s="825"/>
      <c r="Z489" s="825"/>
    </row>
    <row r="490" ht="12.75" customHeight="1" spans="1:26">
      <c r="A490" s="825"/>
      <c r="B490" s="826"/>
      <c r="C490" s="825"/>
      <c r="D490" s="827"/>
      <c r="E490" s="825"/>
      <c r="F490" s="827"/>
      <c r="G490" s="825"/>
      <c r="H490" s="825"/>
      <c r="I490" s="825"/>
      <c r="J490" s="825"/>
      <c r="K490" s="825"/>
      <c r="L490" s="850"/>
      <c r="M490" s="825"/>
      <c r="N490" s="825"/>
      <c r="O490" s="825"/>
      <c r="P490" s="825"/>
      <c r="Q490" s="825"/>
      <c r="R490" s="825"/>
      <c r="S490" s="825"/>
      <c r="T490" s="825"/>
      <c r="U490" s="825"/>
      <c r="V490" s="825"/>
      <c r="W490" s="825"/>
      <c r="X490" s="825"/>
      <c r="Y490" s="825"/>
      <c r="Z490" s="825"/>
    </row>
    <row r="491" ht="12.75" customHeight="1" spans="1:26">
      <c r="A491" s="825"/>
      <c r="B491" s="826"/>
      <c r="C491" s="825"/>
      <c r="D491" s="827"/>
      <c r="E491" s="825"/>
      <c r="F491" s="827"/>
      <c r="G491" s="825"/>
      <c r="H491" s="825"/>
      <c r="I491" s="825"/>
      <c r="J491" s="825"/>
      <c r="K491" s="825"/>
      <c r="L491" s="850"/>
      <c r="M491" s="825"/>
      <c r="N491" s="825"/>
      <c r="O491" s="825"/>
      <c r="P491" s="825"/>
      <c r="Q491" s="825"/>
      <c r="R491" s="825"/>
      <c r="S491" s="825"/>
      <c r="T491" s="825"/>
      <c r="U491" s="825"/>
      <c r="V491" s="825"/>
      <c r="W491" s="825"/>
      <c r="X491" s="825"/>
      <c r="Y491" s="825"/>
      <c r="Z491" s="825"/>
    </row>
    <row r="492" ht="12.75" customHeight="1" spans="1:26">
      <c r="A492" s="825"/>
      <c r="B492" s="826"/>
      <c r="C492" s="825"/>
      <c r="D492" s="827"/>
      <c r="E492" s="825"/>
      <c r="F492" s="827"/>
      <c r="G492" s="825"/>
      <c r="H492" s="825"/>
      <c r="I492" s="825"/>
      <c r="J492" s="825"/>
      <c r="K492" s="825"/>
      <c r="L492" s="850"/>
      <c r="M492" s="825"/>
      <c r="N492" s="825"/>
      <c r="O492" s="825"/>
      <c r="P492" s="825"/>
      <c r="Q492" s="825"/>
      <c r="R492" s="825"/>
      <c r="S492" s="825"/>
      <c r="T492" s="825"/>
      <c r="U492" s="825"/>
      <c r="V492" s="825"/>
      <c r="W492" s="825"/>
      <c r="X492" s="825"/>
      <c r="Y492" s="825"/>
      <c r="Z492" s="825"/>
    </row>
    <row r="493" ht="12.75" customHeight="1" spans="1:26">
      <c r="A493" s="825"/>
      <c r="B493" s="826"/>
      <c r="C493" s="825"/>
      <c r="D493" s="827"/>
      <c r="E493" s="825"/>
      <c r="F493" s="827"/>
      <c r="G493" s="825"/>
      <c r="H493" s="825"/>
      <c r="I493" s="825"/>
      <c r="J493" s="825"/>
      <c r="K493" s="825"/>
      <c r="L493" s="850"/>
      <c r="M493" s="825"/>
      <c r="N493" s="825"/>
      <c r="O493" s="825"/>
      <c r="P493" s="825"/>
      <c r="Q493" s="825"/>
      <c r="R493" s="825"/>
      <c r="S493" s="825"/>
      <c r="T493" s="825"/>
      <c r="U493" s="825"/>
      <c r="V493" s="825"/>
      <c r="W493" s="825"/>
      <c r="X493" s="825"/>
      <c r="Y493" s="825"/>
      <c r="Z493" s="825"/>
    </row>
    <row r="494" ht="12.75" customHeight="1" spans="1:26">
      <c r="A494" s="825"/>
      <c r="B494" s="826"/>
      <c r="C494" s="825"/>
      <c r="D494" s="827"/>
      <c r="E494" s="825"/>
      <c r="F494" s="827"/>
      <c r="G494" s="825"/>
      <c r="H494" s="825"/>
      <c r="I494" s="825"/>
      <c r="J494" s="825"/>
      <c r="K494" s="825"/>
      <c r="L494" s="850"/>
      <c r="M494" s="825"/>
      <c r="N494" s="825"/>
      <c r="O494" s="825"/>
      <c r="P494" s="825"/>
      <c r="Q494" s="825"/>
      <c r="R494" s="825"/>
      <c r="S494" s="825"/>
      <c r="T494" s="825"/>
      <c r="U494" s="825"/>
      <c r="V494" s="825"/>
      <c r="W494" s="825"/>
      <c r="X494" s="825"/>
      <c r="Y494" s="825"/>
      <c r="Z494" s="825"/>
    </row>
    <row r="495" ht="12.75" customHeight="1" spans="1:26">
      <c r="A495" s="825"/>
      <c r="B495" s="826"/>
      <c r="C495" s="825"/>
      <c r="D495" s="827"/>
      <c r="E495" s="825"/>
      <c r="F495" s="827"/>
      <c r="G495" s="825"/>
      <c r="H495" s="825"/>
      <c r="I495" s="825"/>
      <c r="J495" s="825"/>
      <c r="K495" s="825"/>
      <c r="L495" s="850"/>
      <c r="M495" s="825"/>
      <c r="N495" s="825"/>
      <c r="O495" s="825"/>
      <c r="P495" s="825"/>
      <c r="Q495" s="825"/>
      <c r="R495" s="825"/>
      <c r="S495" s="825"/>
      <c r="T495" s="825"/>
      <c r="U495" s="825"/>
      <c r="V495" s="825"/>
      <c r="W495" s="825"/>
      <c r="X495" s="825"/>
      <c r="Y495" s="825"/>
      <c r="Z495" s="825"/>
    </row>
    <row r="496" ht="12.75" customHeight="1" spans="1:26">
      <c r="A496" s="825"/>
      <c r="B496" s="826"/>
      <c r="C496" s="825"/>
      <c r="D496" s="827"/>
      <c r="E496" s="825"/>
      <c r="F496" s="827"/>
      <c r="G496" s="825"/>
      <c r="H496" s="825"/>
      <c r="I496" s="825"/>
      <c r="J496" s="825"/>
      <c r="K496" s="825"/>
      <c r="L496" s="850"/>
      <c r="M496" s="825"/>
      <c r="N496" s="825"/>
      <c r="O496" s="825"/>
      <c r="P496" s="825"/>
      <c r="Q496" s="825"/>
      <c r="R496" s="825"/>
      <c r="S496" s="825"/>
      <c r="T496" s="825"/>
      <c r="U496" s="825"/>
      <c r="V496" s="825"/>
      <c r="W496" s="825"/>
      <c r="X496" s="825"/>
      <c r="Y496" s="825"/>
      <c r="Z496" s="825"/>
    </row>
    <row r="497" ht="12.75" customHeight="1" spans="1:26">
      <c r="A497" s="825"/>
      <c r="B497" s="826"/>
      <c r="C497" s="825"/>
      <c r="D497" s="827"/>
      <c r="E497" s="825"/>
      <c r="F497" s="827"/>
      <c r="G497" s="825"/>
      <c r="H497" s="825"/>
      <c r="I497" s="825"/>
      <c r="J497" s="825"/>
      <c r="K497" s="825"/>
      <c r="L497" s="850"/>
      <c r="M497" s="825"/>
      <c r="N497" s="825"/>
      <c r="O497" s="825"/>
      <c r="P497" s="825"/>
      <c r="Q497" s="825"/>
      <c r="R497" s="825"/>
      <c r="S497" s="825"/>
      <c r="T497" s="825"/>
      <c r="U497" s="825"/>
      <c r="V497" s="825"/>
      <c r="W497" s="825"/>
      <c r="X497" s="825"/>
      <c r="Y497" s="825"/>
      <c r="Z497" s="825"/>
    </row>
    <row r="498" ht="12.75" customHeight="1" spans="1:26">
      <c r="A498" s="825"/>
      <c r="B498" s="826"/>
      <c r="C498" s="825"/>
      <c r="D498" s="827"/>
      <c r="E498" s="825"/>
      <c r="F498" s="827"/>
      <c r="G498" s="825"/>
      <c r="H498" s="825"/>
      <c r="I498" s="825"/>
      <c r="J498" s="825"/>
      <c r="K498" s="825"/>
      <c r="L498" s="850"/>
      <c r="M498" s="825"/>
      <c r="N498" s="825"/>
      <c r="O498" s="825"/>
      <c r="P498" s="825"/>
      <c r="Q498" s="825"/>
      <c r="R498" s="825"/>
      <c r="S498" s="825"/>
      <c r="T498" s="825"/>
      <c r="U498" s="825"/>
      <c r="V498" s="825"/>
      <c r="W498" s="825"/>
      <c r="X498" s="825"/>
      <c r="Y498" s="825"/>
      <c r="Z498" s="825"/>
    </row>
    <row r="499" ht="12.75" customHeight="1" spans="1:26">
      <c r="A499" s="825"/>
      <c r="B499" s="826"/>
      <c r="C499" s="825"/>
      <c r="D499" s="827"/>
      <c r="E499" s="825"/>
      <c r="F499" s="827"/>
      <c r="G499" s="825"/>
      <c r="H499" s="825"/>
      <c r="I499" s="825"/>
      <c r="J499" s="825"/>
      <c r="K499" s="825"/>
      <c r="L499" s="850"/>
      <c r="M499" s="825"/>
      <c r="N499" s="825"/>
      <c r="O499" s="825"/>
      <c r="P499" s="825"/>
      <c r="Q499" s="825"/>
      <c r="R499" s="825"/>
      <c r="S499" s="825"/>
      <c r="T499" s="825"/>
      <c r="U499" s="825"/>
      <c r="V499" s="825"/>
      <c r="W499" s="825"/>
      <c r="X499" s="825"/>
      <c r="Y499" s="825"/>
      <c r="Z499" s="825"/>
    </row>
    <row r="500" ht="12.75" customHeight="1" spans="1:26">
      <c r="A500" s="825"/>
      <c r="B500" s="826"/>
      <c r="C500" s="825"/>
      <c r="D500" s="827"/>
      <c r="E500" s="825"/>
      <c r="F500" s="827"/>
      <c r="G500" s="825"/>
      <c r="H500" s="825"/>
      <c r="I500" s="825"/>
      <c r="J500" s="825"/>
      <c r="K500" s="825"/>
      <c r="L500" s="850"/>
      <c r="M500" s="825"/>
      <c r="N500" s="825"/>
      <c r="O500" s="825"/>
      <c r="P500" s="825"/>
      <c r="Q500" s="825"/>
      <c r="R500" s="825"/>
      <c r="S500" s="825"/>
      <c r="T500" s="825"/>
      <c r="U500" s="825"/>
      <c r="V500" s="825"/>
      <c r="W500" s="825"/>
      <c r="X500" s="825"/>
      <c r="Y500" s="825"/>
      <c r="Z500" s="825"/>
    </row>
    <row r="501" ht="12.75" customHeight="1" spans="1:26">
      <c r="A501" s="825"/>
      <c r="B501" s="826"/>
      <c r="C501" s="825"/>
      <c r="D501" s="827"/>
      <c r="E501" s="825"/>
      <c r="F501" s="827"/>
      <c r="G501" s="825"/>
      <c r="H501" s="825"/>
      <c r="I501" s="825"/>
      <c r="J501" s="825"/>
      <c r="K501" s="825"/>
      <c r="L501" s="850"/>
      <c r="M501" s="825"/>
      <c r="N501" s="825"/>
      <c r="O501" s="825"/>
      <c r="P501" s="825"/>
      <c r="Q501" s="825"/>
      <c r="R501" s="825"/>
      <c r="S501" s="825"/>
      <c r="T501" s="825"/>
      <c r="U501" s="825"/>
      <c r="V501" s="825"/>
      <c r="W501" s="825"/>
      <c r="X501" s="825"/>
      <c r="Y501" s="825"/>
      <c r="Z501" s="825"/>
    </row>
    <row r="502" ht="12.75" customHeight="1" spans="1:26">
      <c r="A502" s="825"/>
      <c r="B502" s="826"/>
      <c r="C502" s="825"/>
      <c r="D502" s="827"/>
      <c r="E502" s="825"/>
      <c r="F502" s="827"/>
      <c r="G502" s="825"/>
      <c r="H502" s="825"/>
      <c r="I502" s="825"/>
      <c r="J502" s="825"/>
      <c r="K502" s="825"/>
      <c r="L502" s="850"/>
      <c r="M502" s="825"/>
      <c r="N502" s="825"/>
      <c r="O502" s="825"/>
      <c r="P502" s="825"/>
      <c r="Q502" s="825"/>
      <c r="R502" s="825"/>
      <c r="S502" s="825"/>
      <c r="T502" s="825"/>
      <c r="U502" s="825"/>
      <c r="V502" s="825"/>
      <c r="W502" s="825"/>
      <c r="X502" s="825"/>
      <c r="Y502" s="825"/>
      <c r="Z502" s="825"/>
    </row>
    <row r="503" ht="12.75" customHeight="1" spans="1:26">
      <c r="A503" s="825"/>
      <c r="B503" s="826"/>
      <c r="C503" s="825"/>
      <c r="D503" s="827"/>
      <c r="E503" s="825"/>
      <c r="F503" s="827"/>
      <c r="G503" s="825"/>
      <c r="H503" s="825"/>
      <c r="I503" s="825"/>
      <c r="J503" s="825"/>
      <c r="K503" s="825"/>
      <c r="L503" s="850"/>
      <c r="M503" s="825"/>
      <c r="N503" s="825"/>
      <c r="O503" s="825"/>
      <c r="P503" s="825"/>
      <c r="Q503" s="825"/>
      <c r="R503" s="825"/>
      <c r="S503" s="825"/>
      <c r="T503" s="825"/>
      <c r="U503" s="825"/>
      <c r="V503" s="825"/>
      <c r="W503" s="825"/>
      <c r="X503" s="825"/>
      <c r="Y503" s="825"/>
      <c r="Z503" s="825"/>
    </row>
    <row r="504" ht="12.75" customHeight="1" spans="1:26">
      <c r="A504" s="825"/>
      <c r="B504" s="826"/>
      <c r="C504" s="825"/>
      <c r="D504" s="827"/>
      <c r="E504" s="825"/>
      <c r="F504" s="827"/>
      <c r="G504" s="825"/>
      <c r="H504" s="825"/>
      <c r="I504" s="825"/>
      <c r="J504" s="825"/>
      <c r="K504" s="825"/>
      <c r="L504" s="850"/>
      <c r="M504" s="825"/>
      <c r="N504" s="825"/>
      <c r="O504" s="825"/>
      <c r="P504" s="825"/>
      <c r="Q504" s="825"/>
      <c r="R504" s="825"/>
      <c r="S504" s="825"/>
      <c r="T504" s="825"/>
      <c r="U504" s="825"/>
      <c r="V504" s="825"/>
      <c r="W504" s="825"/>
      <c r="X504" s="825"/>
      <c r="Y504" s="825"/>
      <c r="Z504" s="825"/>
    </row>
    <row r="505" ht="12.75" customHeight="1" spans="1:26">
      <c r="A505" s="825"/>
      <c r="B505" s="826"/>
      <c r="C505" s="825"/>
      <c r="D505" s="827"/>
      <c r="E505" s="825"/>
      <c r="F505" s="827"/>
      <c r="G505" s="825"/>
      <c r="H505" s="825"/>
      <c r="I505" s="825"/>
      <c r="J505" s="825"/>
      <c r="K505" s="825"/>
      <c r="L505" s="850"/>
      <c r="M505" s="825"/>
      <c r="N505" s="825"/>
      <c r="O505" s="825"/>
      <c r="P505" s="825"/>
      <c r="Q505" s="825"/>
      <c r="R505" s="825"/>
      <c r="S505" s="825"/>
      <c r="T505" s="825"/>
      <c r="U505" s="825"/>
      <c r="V505" s="825"/>
      <c r="W505" s="825"/>
      <c r="X505" s="825"/>
      <c r="Y505" s="825"/>
      <c r="Z505" s="825"/>
    </row>
    <row r="506" ht="12.75" customHeight="1" spans="1:26">
      <c r="A506" s="825"/>
      <c r="B506" s="826"/>
      <c r="C506" s="825"/>
      <c r="D506" s="827"/>
      <c r="E506" s="825"/>
      <c r="F506" s="827"/>
      <c r="G506" s="825"/>
      <c r="H506" s="825"/>
      <c r="I506" s="825"/>
      <c r="J506" s="825"/>
      <c r="K506" s="825"/>
      <c r="L506" s="850"/>
      <c r="M506" s="825"/>
      <c r="N506" s="825"/>
      <c r="O506" s="825"/>
      <c r="P506" s="825"/>
      <c r="Q506" s="825"/>
      <c r="R506" s="825"/>
      <c r="S506" s="825"/>
      <c r="T506" s="825"/>
      <c r="U506" s="825"/>
      <c r="V506" s="825"/>
      <c r="W506" s="825"/>
      <c r="X506" s="825"/>
      <c r="Y506" s="825"/>
      <c r="Z506" s="825"/>
    </row>
    <row r="507" ht="12.75" customHeight="1" spans="1:26">
      <c r="A507" s="825"/>
      <c r="B507" s="826"/>
      <c r="C507" s="825"/>
      <c r="D507" s="827"/>
      <c r="E507" s="825"/>
      <c r="F507" s="827"/>
      <c r="G507" s="825"/>
      <c r="H507" s="825"/>
      <c r="I507" s="825"/>
      <c r="J507" s="825"/>
      <c r="K507" s="825"/>
      <c r="L507" s="850"/>
      <c r="M507" s="825"/>
      <c r="N507" s="825"/>
      <c r="O507" s="825"/>
      <c r="P507" s="825"/>
      <c r="Q507" s="825"/>
      <c r="R507" s="825"/>
      <c r="S507" s="825"/>
      <c r="T507" s="825"/>
      <c r="U507" s="825"/>
      <c r="V507" s="825"/>
      <c r="W507" s="825"/>
      <c r="X507" s="825"/>
      <c r="Y507" s="825"/>
      <c r="Z507" s="825"/>
    </row>
    <row r="508" ht="12.75" customHeight="1" spans="1:26">
      <c r="A508" s="825"/>
      <c r="B508" s="826"/>
      <c r="C508" s="825"/>
      <c r="D508" s="827"/>
      <c r="E508" s="825"/>
      <c r="F508" s="827"/>
      <c r="G508" s="825"/>
      <c r="H508" s="825"/>
      <c r="I508" s="825"/>
      <c r="J508" s="825"/>
      <c r="K508" s="825"/>
      <c r="L508" s="850"/>
      <c r="M508" s="825"/>
      <c r="N508" s="825"/>
      <c r="O508" s="825"/>
      <c r="P508" s="825"/>
      <c r="Q508" s="825"/>
      <c r="R508" s="825"/>
      <c r="S508" s="825"/>
      <c r="T508" s="825"/>
      <c r="U508" s="825"/>
      <c r="V508" s="825"/>
      <c r="W508" s="825"/>
      <c r="X508" s="825"/>
      <c r="Y508" s="825"/>
      <c r="Z508" s="825"/>
    </row>
    <row r="509" ht="12.75" customHeight="1" spans="1:26">
      <c r="A509" s="825"/>
      <c r="B509" s="826"/>
      <c r="C509" s="825"/>
      <c r="D509" s="827"/>
      <c r="E509" s="825"/>
      <c r="F509" s="827"/>
      <c r="G509" s="825"/>
      <c r="H509" s="825"/>
      <c r="I509" s="825"/>
      <c r="J509" s="825"/>
      <c r="K509" s="825"/>
      <c r="L509" s="850"/>
      <c r="M509" s="825"/>
      <c r="N509" s="825"/>
      <c r="O509" s="825"/>
      <c r="P509" s="825"/>
      <c r="Q509" s="825"/>
      <c r="R509" s="825"/>
      <c r="S509" s="825"/>
      <c r="T509" s="825"/>
      <c r="U509" s="825"/>
      <c r="V509" s="825"/>
      <c r="W509" s="825"/>
      <c r="X509" s="825"/>
      <c r="Y509" s="825"/>
      <c r="Z509" s="825"/>
    </row>
    <row r="510" ht="12.75" customHeight="1" spans="1:26">
      <c r="A510" s="825"/>
      <c r="B510" s="826"/>
      <c r="C510" s="825"/>
      <c r="D510" s="827"/>
      <c r="E510" s="825"/>
      <c r="F510" s="827"/>
      <c r="G510" s="825"/>
      <c r="H510" s="825"/>
      <c r="I510" s="825"/>
      <c r="J510" s="825"/>
      <c r="K510" s="825"/>
      <c r="L510" s="850"/>
      <c r="M510" s="825"/>
      <c r="N510" s="825"/>
      <c r="O510" s="825"/>
      <c r="P510" s="825"/>
      <c r="Q510" s="825"/>
      <c r="R510" s="825"/>
      <c r="S510" s="825"/>
      <c r="T510" s="825"/>
      <c r="U510" s="825"/>
      <c r="V510" s="825"/>
      <c r="W510" s="825"/>
      <c r="X510" s="825"/>
      <c r="Y510" s="825"/>
      <c r="Z510" s="825"/>
    </row>
    <row r="511" ht="12.75" customHeight="1" spans="1:26">
      <c r="A511" s="825"/>
      <c r="B511" s="826"/>
      <c r="C511" s="825"/>
      <c r="D511" s="827"/>
      <c r="E511" s="825"/>
      <c r="F511" s="827"/>
      <c r="G511" s="825"/>
      <c r="H511" s="825"/>
      <c r="I511" s="825"/>
      <c r="J511" s="825"/>
      <c r="K511" s="825"/>
      <c r="L511" s="850"/>
      <c r="M511" s="825"/>
      <c r="N511" s="825"/>
      <c r="O511" s="825"/>
      <c r="P511" s="825"/>
      <c r="Q511" s="825"/>
      <c r="R511" s="825"/>
      <c r="S511" s="825"/>
      <c r="T511" s="825"/>
      <c r="U511" s="825"/>
      <c r="V511" s="825"/>
      <c r="W511" s="825"/>
      <c r="X511" s="825"/>
      <c r="Y511" s="825"/>
      <c r="Z511" s="825"/>
    </row>
    <row r="512" ht="12.75" customHeight="1" spans="1:26">
      <c r="A512" s="825"/>
      <c r="B512" s="826"/>
      <c r="C512" s="825"/>
      <c r="D512" s="827"/>
      <c r="E512" s="825"/>
      <c r="F512" s="827"/>
      <c r="G512" s="825"/>
      <c r="H512" s="825"/>
      <c r="I512" s="825"/>
      <c r="J512" s="825"/>
      <c r="K512" s="825"/>
      <c r="L512" s="850"/>
      <c r="M512" s="825"/>
      <c r="N512" s="825"/>
      <c r="O512" s="825"/>
      <c r="P512" s="825"/>
      <c r="Q512" s="825"/>
      <c r="R512" s="825"/>
      <c r="S512" s="825"/>
      <c r="T512" s="825"/>
      <c r="U512" s="825"/>
      <c r="V512" s="825"/>
      <c r="W512" s="825"/>
      <c r="X512" s="825"/>
      <c r="Y512" s="825"/>
      <c r="Z512" s="825"/>
    </row>
    <row r="513" ht="12.75" customHeight="1" spans="1:26">
      <c r="A513" s="825"/>
      <c r="B513" s="826"/>
      <c r="C513" s="825"/>
      <c r="D513" s="827"/>
      <c r="E513" s="825"/>
      <c r="F513" s="827"/>
      <c r="G513" s="825"/>
      <c r="H513" s="825"/>
      <c r="I513" s="825"/>
      <c r="J513" s="825"/>
      <c r="K513" s="825"/>
      <c r="L513" s="850"/>
      <c r="M513" s="825"/>
      <c r="N513" s="825"/>
      <c r="O513" s="825"/>
      <c r="P513" s="825"/>
      <c r="Q513" s="825"/>
      <c r="R513" s="825"/>
      <c r="S513" s="825"/>
      <c r="T513" s="825"/>
      <c r="U513" s="825"/>
      <c r="V513" s="825"/>
      <c r="W513" s="825"/>
      <c r="X513" s="825"/>
      <c r="Y513" s="825"/>
      <c r="Z513" s="825"/>
    </row>
    <row r="514" ht="12.75" customHeight="1" spans="1:26">
      <c r="A514" s="825"/>
      <c r="B514" s="826"/>
      <c r="C514" s="825"/>
      <c r="D514" s="827"/>
      <c r="E514" s="825"/>
      <c r="F514" s="827"/>
      <c r="G514" s="825"/>
      <c r="H514" s="825"/>
      <c r="I514" s="825"/>
      <c r="J514" s="825"/>
      <c r="K514" s="825"/>
      <c r="L514" s="850"/>
      <c r="M514" s="825"/>
      <c r="N514" s="825"/>
      <c r="O514" s="825"/>
      <c r="P514" s="825"/>
      <c r="Q514" s="825"/>
      <c r="R514" s="825"/>
      <c r="S514" s="825"/>
      <c r="T514" s="825"/>
      <c r="U514" s="825"/>
      <c r="V514" s="825"/>
      <c r="W514" s="825"/>
      <c r="X514" s="825"/>
      <c r="Y514" s="825"/>
      <c r="Z514" s="825"/>
    </row>
    <row r="515" ht="12.75" customHeight="1" spans="1:26">
      <c r="A515" s="825"/>
      <c r="B515" s="826"/>
      <c r="C515" s="825"/>
      <c r="D515" s="827"/>
      <c r="E515" s="825"/>
      <c r="F515" s="827"/>
      <c r="G515" s="825"/>
      <c r="H515" s="825"/>
      <c r="I515" s="825"/>
      <c r="J515" s="825"/>
      <c r="K515" s="825"/>
      <c r="L515" s="850"/>
      <c r="M515" s="825"/>
      <c r="N515" s="825"/>
      <c r="O515" s="825"/>
      <c r="P515" s="825"/>
      <c r="Q515" s="825"/>
      <c r="R515" s="825"/>
      <c r="S515" s="825"/>
      <c r="T515" s="825"/>
      <c r="U515" s="825"/>
      <c r="V515" s="825"/>
      <c r="W515" s="825"/>
      <c r="X515" s="825"/>
      <c r="Y515" s="825"/>
      <c r="Z515" s="825"/>
    </row>
    <row r="516" ht="12.75" customHeight="1" spans="1:26">
      <c r="A516" s="825"/>
      <c r="B516" s="826"/>
      <c r="C516" s="825"/>
      <c r="D516" s="827"/>
      <c r="E516" s="825"/>
      <c r="F516" s="827"/>
      <c r="G516" s="825"/>
      <c r="H516" s="825"/>
      <c r="I516" s="825"/>
      <c r="J516" s="825"/>
      <c r="K516" s="825"/>
      <c r="L516" s="850"/>
      <c r="M516" s="825"/>
      <c r="N516" s="825"/>
      <c r="O516" s="825"/>
      <c r="P516" s="825"/>
      <c r="Q516" s="825"/>
      <c r="R516" s="825"/>
      <c r="S516" s="825"/>
      <c r="T516" s="825"/>
      <c r="U516" s="825"/>
      <c r="V516" s="825"/>
      <c r="W516" s="825"/>
      <c r="X516" s="825"/>
      <c r="Y516" s="825"/>
      <c r="Z516" s="825"/>
    </row>
    <row r="517" ht="12.75" customHeight="1" spans="1:26">
      <c r="A517" s="825"/>
      <c r="B517" s="826"/>
      <c r="C517" s="825"/>
      <c r="D517" s="827"/>
      <c r="E517" s="825"/>
      <c r="F517" s="827"/>
      <c r="G517" s="825"/>
      <c r="H517" s="825"/>
      <c r="I517" s="825"/>
      <c r="J517" s="825"/>
      <c r="K517" s="825"/>
      <c r="L517" s="850"/>
      <c r="M517" s="825"/>
      <c r="N517" s="825"/>
      <c r="O517" s="825"/>
      <c r="P517" s="825"/>
      <c r="Q517" s="825"/>
      <c r="R517" s="825"/>
      <c r="S517" s="825"/>
      <c r="T517" s="825"/>
      <c r="U517" s="825"/>
      <c r="V517" s="825"/>
      <c r="W517" s="825"/>
      <c r="X517" s="825"/>
      <c r="Y517" s="825"/>
      <c r="Z517" s="825"/>
    </row>
    <row r="518" ht="12.75" customHeight="1" spans="1:26">
      <c r="A518" s="825"/>
      <c r="B518" s="826"/>
      <c r="C518" s="825"/>
      <c r="D518" s="827"/>
      <c r="E518" s="825"/>
      <c r="F518" s="827"/>
      <c r="G518" s="825"/>
      <c r="H518" s="825"/>
      <c r="I518" s="825"/>
      <c r="J518" s="825"/>
      <c r="K518" s="825"/>
      <c r="L518" s="850"/>
      <c r="M518" s="825"/>
      <c r="N518" s="825"/>
      <c r="O518" s="825"/>
      <c r="P518" s="825"/>
      <c r="Q518" s="825"/>
      <c r="R518" s="825"/>
      <c r="S518" s="825"/>
      <c r="T518" s="825"/>
      <c r="U518" s="825"/>
      <c r="V518" s="825"/>
      <c r="W518" s="825"/>
      <c r="X518" s="825"/>
      <c r="Y518" s="825"/>
      <c r="Z518" s="825"/>
    </row>
    <row r="519" ht="12.75" customHeight="1" spans="1:26">
      <c r="A519" s="825"/>
      <c r="B519" s="826"/>
      <c r="C519" s="825"/>
      <c r="D519" s="827"/>
      <c r="E519" s="825"/>
      <c r="F519" s="827"/>
      <c r="G519" s="825"/>
      <c r="H519" s="825"/>
      <c r="I519" s="825"/>
      <c r="J519" s="825"/>
      <c r="K519" s="825"/>
      <c r="L519" s="850"/>
      <c r="M519" s="825"/>
      <c r="N519" s="825"/>
      <c r="O519" s="825"/>
      <c r="P519" s="825"/>
      <c r="Q519" s="825"/>
      <c r="R519" s="825"/>
      <c r="S519" s="825"/>
      <c r="T519" s="825"/>
      <c r="U519" s="825"/>
      <c r="V519" s="825"/>
      <c r="W519" s="825"/>
      <c r="X519" s="825"/>
      <c r="Y519" s="825"/>
      <c r="Z519" s="825"/>
    </row>
    <row r="520" ht="12.75" customHeight="1" spans="1:26">
      <c r="A520" s="825"/>
      <c r="B520" s="826"/>
      <c r="C520" s="825"/>
      <c r="D520" s="827"/>
      <c r="E520" s="825"/>
      <c r="F520" s="827"/>
      <c r="G520" s="825"/>
      <c r="H520" s="825"/>
      <c r="I520" s="825"/>
      <c r="J520" s="825"/>
      <c r="K520" s="825"/>
      <c r="L520" s="850"/>
      <c r="M520" s="825"/>
      <c r="N520" s="825"/>
      <c r="O520" s="825"/>
      <c r="P520" s="825"/>
      <c r="Q520" s="825"/>
      <c r="R520" s="825"/>
      <c r="S520" s="825"/>
      <c r="T520" s="825"/>
      <c r="U520" s="825"/>
      <c r="V520" s="825"/>
      <c r="W520" s="825"/>
      <c r="X520" s="825"/>
      <c r="Y520" s="825"/>
      <c r="Z520" s="825"/>
    </row>
    <row r="521" ht="12.75" customHeight="1" spans="1:26">
      <c r="A521" s="825"/>
      <c r="B521" s="826"/>
      <c r="C521" s="825"/>
      <c r="D521" s="827"/>
      <c r="E521" s="825"/>
      <c r="F521" s="827"/>
      <c r="G521" s="825"/>
      <c r="H521" s="825"/>
      <c r="I521" s="825"/>
      <c r="J521" s="825"/>
      <c r="K521" s="825"/>
      <c r="L521" s="850"/>
      <c r="M521" s="825"/>
      <c r="N521" s="825"/>
      <c r="O521" s="825"/>
      <c r="P521" s="825"/>
      <c r="Q521" s="825"/>
      <c r="R521" s="825"/>
      <c r="S521" s="825"/>
      <c r="T521" s="825"/>
      <c r="U521" s="825"/>
      <c r="V521" s="825"/>
      <c r="W521" s="825"/>
      <c r="X521" s="825"/>
      <c r="Y521" s="825"/>
      <c r="Z521" s="825"/>
    </row>
    <row r="522" ht="12.75" customHeight="1" spans="1:26">
      <c r="A522" s="825"/>
      <c r="B522" s="826"/>
      <c r="C522" s="825"/>
      <c r="D522" s="827"/>
      <c r="E522" s="825"/>
      <c r="F522" s="827"/>
      <c r="G522" s="825"/>
      <c r="H522" s="825"/>
      <c r="I522" s="825"/>
      <c r="J522" s="825"/>
      <c r="K522" s="825"/>
      <c r="L522" s="850"/>
      <c r="M522" s="825"/>
      <c r="N522" s="825"/>
      <c r="O522" s="825"/>
      <c r="P522" s="825"/>
      <c r="Q522" s="825"/>
      <c r="R522" s="825"/>
      <c r="S522" s="825"/>
      <c r="T522" s="825"/>
      <c r="U522" s="825"/>
      <c r="V522" s="825"/>
      <c r="W522" s="825"/>
      <c r="X522" s="825"/>
      <c r="Y522" s="825"/>
      <c r="Z522" s="825"/>
    </row>
    <row r="523" ht="12.75" customHeight="1" spans="1:26">
      <c r="A523" s="825"/>
      <c r="B523" s="826"/>
      <c r="C523" s="825"/>
      <c r="D523" s="827"/>
      <c r="E523" s="825"/>
      <c r="F523" s="827"/>
      <c r="G523" s="825"/>
      <c r="H523" s="825"/>
      <c r="I523" s="825"/>
      <c r="J523" s="825"/>
      <c r="K523" s="825"/>
      <c r="L523" s="850"/>
      <c r="M523" s="825"/>
      <c r="N523" s="825"/>
      <c r="O523" s="825"/>
      <c r="P523" s="825"/>
      <c r="Q523" s="825"/>
      <c r="R523" s="825"/>
      <c r="S523" s="825"/>
      <c r="T523" s="825"/>
      <c r="U523" s="825"/>
      <c r="V523" s="825"/>
      <c r="W523" s="825"/>
      <c r="X523" s="825"/>
      <c r="Y523" s="825"/>
      <c r="Z523" s="825"/>
    </row>
    <row r="524" ht="12.75" customHeight="1" spans="1:26">
      <c r="A524" s="825"/>
      <c r="B524" s="826"/>
      <c r="C524" s="825"/>
      <c r="D524" s="827"/>
      <c r="E524" s="825"/>
      <c r="F524" s="827"/>
      <c r="G524" s="825"/>
      <c r="H524" s="825"/>
      <c r="I524" s="825"/>
      <c r="J524" s="825"/>
      <c r="K524" s="825"/>
      <c r="L524" s="850"/>
      <c r="M524" s="825"/>
      <c r="N524" s="825"/>
      <c r="O524" s="825"/>
      <c r="P524" s="825"/>
      <c r="Q524" s="825"/>
      <c r="R524" s="825"/>
      <c r="S524" s="825"/>
      <c r="T524" s="825"/>
      <c r="U524" s="825"/>
      <c r="V524" s="825"/>
      <c r="W524" s="825"/>
      <c r="X524" s="825"/>
      <c r="Y524" s="825"/>
      <c r="Z524" s="825"/>
    </row>
    <row r="525" ht="12.75" customHeight="1" spans="1:26">
      <c r="A525" s="825"/>
      <c r="B525" s="826"/>
      <c r="C525" s="825"/>
      <c r="D525" s="827"/>
      <c r="E525" s="825"/>
      <c r="F525" s="827"/>
      <c r="G525" s="825"/>
      <c r="H525" s="825"/>
      <c r="I525" s="825"/>
      <c r="J525" s="825"/>
      <c r="K525" s="825"/>
      <c r="L525" s="850"/>
      <c r="M525" s="825"/>
      <c r="N525" s="825"/>
      <c r="O525" s="825"/>
      <c r="P525" s="825"/>
      <c r="Q525" s="825"/>
      <c r="R525" s="825"/>
      <c r="S525" s="825"/>
      <c r="T525" s="825"/>
      <c r="U525" s="825"/>
      <c r="V525" s="825"/>
      <c r="W525" s="825"/>
      <c r="X525" s="825"/>
      <c r="Y525" s="825"/>
      <c r="Z525" s="825"/>
    </row>
    <row r="526" ht="12.75" customHeight="1" spans="1:26">
      <c r="A526" s="825"/>
      <c r="B526" s="826"/>
      <c r="C526" s="825"/>
      <c r="D526" s="827"/>
      <c r="E526" s="825"/>
      <c r="F526" s="827"/>
      <c r="G526" s="825"/>
      <c r="H526" s="825"/>
      <c r="I526" s="825"/>
      <c r="J526" s="825"/>
      <c r="K526" s="825"/>
      <c r="L526" s="850"/>
      <c r="M526" s="825"/>
      <c r="N526" s="825"/>
      <c r="O526" s="825"/>
      <c r="P526" s="825"/>
      <c r="Q526" s="825"/>
      <c r="R526" s="825"/>
      <c r="S526" s="825"/>
      <c r="T526" s="825"/>
      <c r="U526" s="825"/>
      <c r="V526" s="825"/>
      <c r="W526" s="825"/>
      <c r="X526" s="825"/>
      <c r="Y526" s="825"/>
      <c r="Z526" s="825"/>
    </row>
    <row r="527" ht="12.75" customHeight="1" spans="1:26">
      <c r="A527" s="825"/>
      <c r="B527" s="826"/>
      <c r="C527" s="825"/>
      <c r="D527" s="827"/>
      <c r="E527" s="825"/>
      <c r="F527" s="827"/>
      <c r="G527" s="825"/>
      <c r="H527" s="825"/>
      <c r="I527" s="825"/>
      <c r="J527" s="825"/>
      <c r="K527" s="825"/>
      <c r="L527" s="850"/>
      <c r="M527" s="825"/>
      <c r="N527" s="825"/>
      <c r="O527" s="825"/>
      <c r="P527" s="825"/>
      <c r="Q527" s="825"/>
      <c r="R527" s="825"/>
      <c r="S527" s="825"/>
      <c r="T527" s="825"/>
      <c r="U527" s="825"/>
      <c r="V527" s="825"/>
      <c r="W527" s="825"/>
      <c r="X527" s="825"/>
      <c r="Y527" s="825"/>
      <c r="Z527" s="825"/>
    </row>
    <row r="528" ht="12.75" customHeight="1" spans="1:26">
      <c r="A528" s="825"/>
      <c r="B528" s="826"/>
      <c r="C528" s="825"/>
      <c r="D528" s="827"/>
      <c r="E528" s="825"/>
      <c r="F528" s="827"/>
      <c r="G528" s="825"/>
      <c r="H528" s="825"/>
      <c r="I528" s="825"/>
      <c r="J528" s="825"/>
      <c r="K528" s="825"/>
      <c r="L528" s="850"/>
      <c r="M528" s="825"/>
      <c r="N528" s="825"/>
      <c r="O528" s="825"/>
      <c r="P528" s="825"/>
      <c r="Q528" s="825"/>
      <c r="R528" s="825"/>
      <c r="S528" s="825"/>
      <c r="T528" s="825"/>
      <c r="U528" s="825"/>
      <c r="V528" s="825"/>
      <c r="W528" s="825"/>
      <c r="X528" s="825"/>
      <c r="Y528" s="825"/>
      <c r="Z528" s="825"/>
    </row>
    <row r="529" ht="12.75" customHeight="1" spans="1:26">
      <c r="A529" s="825"/>
      <c r="B529" s="826"/>
      <c r="C529" s="825"/>
      <c r="D529" s="827"/>
      <c r="E529" s="825"/>
      <c r="F529" s="827"/>
      <c r="G529" s="825"/>
      <c r="H529" s="825"/>
      <c r="I529" s="825"/>
      <c r="J529" s="825"/>
      <c r="K529" s="825"/>
      <c r="L529" s="850"/>
      <c r="M529" s="825"/>
      <c r="N529" s="825"/>
      <c r="O529" s="825"/>
      <c r="P529" s="825"/>
      <c r="Q529" s="825"/>
      <c r="R529" s="825"/>
      <c r="S529" s="825"/>
      <c r="T529" s="825"/>
      <c r="U529" s="825"/>
      <c r="V529" s="825"/>
      <c r="W529" s="825"/>
      <c r="X529" s="825"/>
      <c r="Y529" s="825"/>
      <c r="Z529" s="825"/>
    </row>
    <row r="530" ht="12.75" customHeight="1" spans="1:26">
      <c r="A530" s="825"/>
      <c r="B530" s="826"/>
      <c r="C530" s="825"/>
      <c r="D530" s="827"/>
      <c r="E530" s="825"/>
      <c r="F530" s="827"/>
      <c r="G530" s="825"/>
      <c r="H530" s="825"/>
      <c r="I530" s="825"/>
      <c r="J530" s="825"/>
      <c r="K530" s="825"/>
      <c r="L530" s="850"/>
      <c r="M530" s="825"/>
      <c r="N530" s="825"/>
      <c r="O530" s="825"/>
      <c r="P530" s="825"/>
      <c r="Q530" s="825"/>
      <c r="R530" s="825"/>
      <c r="S530" s="825"/>
      <c r="T530" s="825"/>
      <c r="U530" s="825"/>
      <c r="V530" s="825"/>
      <c r="W530" s="825"/>
      <c r="X530" s="825"/>
      <c r="Y530" s="825"/>
      <c r="Z530" s="825"/>
    </row>
    <row r="531" ht="12.75" customHeight="1" spans="1:26">
      <c r="A531" s="825"/>
      <c r="B531" s="826"/>
      <c r="C531" s="825"/>
      <c r="D531" s="827"/>
      <c r="E531" s="825"/>
      <c r="F531" s="827"/>
      <c r="G531" s="825"/>
      <c r="H531" s="825"/>
      <c r="I531" s="825"/>
      <c r="J531" s="825"/>
      <c r="K531" s="825"/>
      <c r="L531" s="850"/>
      <c r="M531" s="825"/>
      <c r="N531" s="825"/>
      <c r="O531" s="825"/>
      <c r="P531" s="825"/>
      <c r="Q531" s="825"/>
      <c r="R531" s="825"/>
      <c r="S531" s="825"/>
      <c r="T531" s="825"/>
      <c r="U531" s="825"/>
      <c r="V531" s="825"/>
      <c r="W531" s="825"/>
      <c r="X531" s="825"/>
      <c r="Y531" s="825"/>
      <c r="Z531" s="825"/>
    </row>
    <row r="532" ht="12.75" customHeight="1" spans="1:26">
      <c r="A532" s="825"/>
      <c r="B532" s="826"/>
      <c r="C532" s="825"/>
      <c r="D532" s="827"/>
      <c r="E532" s="825"/>
      <c r="F532" s="827"/>
      <c r="G532" s="825"/>
      <c r="H532" s="825"/>
      <c r="I532" s="825"/>
      <c r="J532" s="825"/>
      <c r="K532" s="825"/>
      <c r="L532" s="850"/>
      <c r="M532" s="825"/>
      <c r="N532" s="825"/>
      <c r="O532" s="825"/>
      <c r="P532" s="825"/>
      <c r="Q532" s="825"/>
      <c r="R532" s="825"/>
      <c r="S532" s="825"/>
      <c r="T532" s="825"/>
      <c r="U532" s="825"/>
      <c r="V532" s="825"/>
      <c r="W532" s="825"/>
      <c r="X532" s="825"/>
      <c r="Y532" s="825"/>
      <c r="Z532" s="825"/>
    </row>
    <row r="533" ht="12.75" customHeight="1" spans="1:26">
      <c r="A533" s="825"/>
      <c r="B533" s="826"/>
      <c r="C533" s="825"/>
      <c r="D533" s="827"/>
      <c r="E533" s="825"/>
      <c r="F533" s="827"/>
      <c r="G533" s="825"/>
      <c r="H533" s="825"/>
      <c r="I533" s="825"/>
      <c r="J533" s="825"/>
      <c r="K533" s="825"/>
      <c r="L533" s="850"/>
      <c r="M533" s="825"/>
      <c r="N533" s="825"/>
      <c r="O533" s="825"/>
      <c r="P533" s="825"/>
      <c r="Q533" s="825"/>
      <c r="R533" s="825"/>
      <c r="S533" s="825"/>
      <c r="T533" s="825"/>
      <c r="U533" s="825"/>
      <c r="V533" s="825"/>
      <c r="W533" s="825"/>
      <c r="X533" s="825"/>
      <c r="Y533" s="825"/>
      <c r="Z533" s="825"/>
    </row>
    <row r="534" ht="12.75" customHeight="1" spans="1:26">
      <c r="A534" s="825"/>
      <c r="B534" s="826"/>
      <c r="C534" s="825"/>
      <c r="D534" s="827"/>
      <c r="E534" s="825"/>
      <c r="F534" s="827"/>
      <c r="G534" s="825"/>
      <c r="H534" s="825"/>
      <c r="I534" s="825"/>
      <c r="J534" s="825"/>
      <c r="K534" s="825"/>
      <c r="L534" s="850"/>
      <c r="M534" s="825"/>
      <c r="N534" s="825"/>
      <c r="O534" s="825"/>
      <c r="P534" s="825"/>
      <c r="Q534" s="825"/>
      <c r="R534" s="825"/>
      <c r="S534" s="825"/>
      <c r="T534" s="825"/>
      <c r="U534" s="825"/>
      <c r="V534" s="825"/>
      <c r="W534" s="825"/>
      <c r="X534" s="825"/>
      <c r="Y534" s="825"/>
      <c r="Z534" s="825"/>
    </row>
    <row r="535" ht="12.75" customHeight="1" spans="1:26">
      <c r="A535" s="825"/>
      <c r="B535" s="826"/>
      <c r="C535" s="825"/>
      <c r="D535" s="827"/>
      <c r="E535" s="825"/>
      <c r="F535" s="827"/>
      <c r="G535" s="825"/>
      <c r="H535" s="825"/>
      <c r="I535" s="825"/>
      <c r="J535" s="825"/>
      <c r="K535" s="825"/>
      <c r="L535" s="850"/>
      <c r="M535" s="825"/>
      <c r="N535" s="825"/>
      <c r="O535" s="825"/>
      <c r="P535" s="825"/>
      <c r="Q535" s="825"/>
      <c r="R535" s="825"/>
      <c r="S535" s="825"/>
      <c r="T535" s="825"/>
      <c r="U535" s="825"/>
      <c r="V535" s="825"/>
      <c r="W535" s="825"/>
      <c r="X535" s="825"/>
      <c r="Y535" s="825"/>
      <c r="Z535" s="825"/>
    </row>
    <row r="536" ht="12.75" customHeight="1" spans="1:26">
      <c r="A536" s="825"/>
      <c r="B536" s="826"/>
      <c r="C536" s="825"/>
      <c r="D536" s="827"/>
      <c r="E536" s="825"/>
      <c r="F536" s="827"/>
      <c r="G536" s="825"/>
      <c r="H536" s="825"/>
      <c r="I536" s="825"/>
      <c r="J536" s="825"/>
      <c r="K536" s="825"/>
      <c r="L536" s="850"/>
      <c r="M536" s="825"/>
      <c r="N536" s="825"/>
      <c r="O536" s="825"/>
      <c r="P536" s="825"/>
      <c r="Q536" s="825"/>
      <c r="R536" s="825"/>
      <c r="S536" s="825"/>
      <c r="T536" s="825"/>
      <c r="U536" s="825"/>
      <c r="V536" s="825"/>
      <c r="W536" s="825"/>
      <c r="X536" s="825"/>
      <c r="Y536" s="825"/>
      <c r="Z536" s="825"/>
    </row>
    <row r="537" ht="12.75" customHeight="1" spans="1:26">
      <c r="A537" s="825"/>
      <c r="B537" s="826"/>
      <c r="C537" s="825"/>
      <c r="D537" s="827"/>
      <c r="E537" s="825"/>
      <c r="F537" s="827"/>
      <c r="G537" s="825"/>
      <c r="H537" s="825"/>
      <c r="I537" s="825"/>
      <c r="J537" s="825"/>
      <c r="K537" s="825"/>
      <c r="L537" s="850"/>
      <c r="M537" s="825"/>
      <c r="N537" s="825"/>
      <c r="O537" s="825"/>
      <c r="P537" s="825"/>
      <c r="Q537" s="825"/>
      <c r="R537" s="825"/>
      <c r="S537" s="825"/>
      <c r="T537" s="825"/>
      <c r="U537" s="825"/>
      <c r="V537" s="825"/>
      <c r="W537" s="825"/>
      <c r="X537" s="825"/>
      <c r="Y537" s="825"/>
      <c r="Z537" s="825"/>
    </row>
    <row r="538" ht="12.75" customHeight="1" spans="1:26">
      <c r="A538" s="825"/>
      <c r="B538" s="826"/>
      <c r="C538" s="825"/>
      <c r="D538" s="827"/>
      <c r="E538" s="825"/>
      <c r="F538" s="827"/>
      <c r="G538" s="825"/>
      <c r="H538" s="825"/>
      <c r="I538" s="825"/>
      <c r="J538" s="825"/>
      <c r="K538" s="825"/>
      <c r="L538" s="850"/>
      <c r="M538" s="825"/>
      <c r="N538" s="825"/>
      <c r="O538" s="825"/>
      <c r="P538" s="825"/>
      <c r="Q538" s="825"/>
      <c r="R538" s="825"/>
      <c r="S538" s="825"/>
      <c r="T538" s="825"/>
      <c r="U538" s="825"/>
      <c r="V538" s="825"/>
      <c r="W538" s="825"/>
      <c r="X538" s="825"/>
      <c r="Y538" s="825"/>
      <c r="Z538" s="825"/>
    </row>
    <row r="539" ht="12.75" customHeight="1" spans="1:26">
      <c r="A539" s="825"/>
      <c r="B539" s="826"/>
      <c r="C539" s="825"/>
      <c r="D539" s="827"/>
      <c r="E539" s="825"/>
      <c r="F539" s="827"/>
      <c r="G539" s="825"/>
      <c r="H539" s="825"/>
      <c r="I539" s="825"/>
      <c r="J539" s="825"/>
      <c r="K539" s="825"/>
      <c r="L539" s="850"/>
      <c r="M539" s="825"/>
      <c r="N539" s="825"/>
      <c r="O539" s="825"/>
      <c r="P539" s="825"/>
      <c r="Q539" s="825"/>
      <c r="R539" s="825"/>
      <c r="S539" s="825"/>
      <c r="T539" s="825"/>
      <c r="U539" s="825"/>
      <c r="V539" s="825"/>
      <c r="W539" s="825"/>
      <c r="X539" s="825"/>
      <c r="Y539" s="825"/>
      <c r="Z539" s="825"/>
    </row>
    <row r="540" ht="12.75" customHeight="1" spans="1:26">
      <c r="A540" s="825"/>
      <c r="B540" s="826"/>
      <c r="C540" s="825"/>
      <c r="D540" s="827"/>
      <c r="E540" s="825"/>
      <c r="F540" s="827"/>
      <c r="G540" s="825"/>
      <c r="H540" s="825"/>
      <c r="I540" s="825"/>
      <c r="J540" s="825"/>
      <c r="K540" s="825"/>
      <c r="L540" s="850"/>
      <c r="M540" s="825"/>
      <c r="N540" s="825"/>
      <c r="O540" s="825"/>
      <c r="P540" s="825"/>
      <c r="Q540" s="825"/>
      <c r="R540" s="825"/>
      <c r="S540" s="825"/>
      <c r="T540" s="825"/>
      <c r="U540" s="825"/>
      <c r="V540" s="825"/>
      <c r="W540" s="825"/>
      <c r="X540" s="825"/>
      <c r="Y540" s="825"/>
      <c r="Z540" s="825"/>
    </row>
    <row r="541" ht="12.75" customHeight="1" spans="1:26">
      <c r="A541" s="825"/>
      <c r="B541" s="826"/>
      <c r="C541" s="825"/>
      <c r="D541" s="827"/>
      <c r="E541" s="825"/>
      <c r="F541" s="827"/>
      <c r="G541" s="825"/>
      <c r="H541" s="825"/>
      <c r="I541" s="825"/>
      <c r="J541" s="825"/>
      <c r="K541" s="825"/>
      <c r="L541" s="850"/>
      <c r="M541" s="825"/>
      <c r="N541" s="825"/>
      <c r="O541" s="825"/>
      <c r="P541" s="825"/>
      <c r="Q541" s="825"/>
      <c r="R541" s="825"/>
      <c r="S541" s="825"/>
      <c r="T541" s="825"/>
      <c r="U541" s="825"/>
      <c r="V541" s="825"/>
      <c r="W541" s="825"/>
      <c r="X541" s="825"/>
      <c r="Y541" s="825"/>
      <c r="Z541" s="825"/>
    </row>
    <row r="542" ht="12.75" customHeight="1" spans="1:26">
      <c r="A542" s="825"/>
      <c r="B542" s="826"/>
      <c r="C542" s="825"/>
      <c r="D542" s="827"/>
      <c r="E542" s="825"/>
      <c r="F542" s="827"/>
      <c r="G542" s="825"/>
      <c r="H542" s="825"/>
      <c r="I542" s="825"/>
      <c r="J542" s="825"/>
      <c r="K542" s="825"/>
      <c r="L542" s="850"/>
      <c r="M542" s="825"/>
      <c r="N542" s="825"/>
      <c r="O542" s="825"/>
      <c r="P542" s="825"/>
      <c r="Q542" s="825"/>
      <c r="R542" s="825"/>
      <c r="S542" s="825"/>
      <c r="T542" s="825"/>
      <c r="U542" s="825"/>
      <c r="V542" s="825"/>
      <c r="W542" s="825"/>
      <c r="X542" s="825"/>
      <c r="Y542" s="825"/>
      <c r="Z542" s="825"/>
    </row>
    <row r="543" ht="12.75" customHeight="1" spans="1:26">
      <c r="A543" s="825"/>
      <c r="B543" s="826"/>
      <c r="C543" s="825"/>
      <c r="D543" s="827"/>
      <c r="E543" s="825"/>
      <c r="F543" s="827"/>
      <c r="G543" s="825"/>
      <c r="H543" s="825"/>
      <c r="I543" s="825"/>
      <c r="J543" s="825"/>
      <c r="K543" s="825"/>
      <c r="L543" s="850"/>
      <c r="M543" s="825"/>
      <c r="N543" s="825"/>
      <c r="O543" s="825"/>
      <c r="P543" s="825"/>
      <c r="Q543" s="825"/>
      <c r="R543" s="825"/>
      <c r="S543" s="825"/>
      <c r="T543" s="825"/>
      <c r="U543" s="825"/>
      <c r="V543" s="825"/>
      <c r="W543" s="825"/>
      <c r="X543" s="825"/>
      <c r="Y543" s="825"/>
      <c r="Z543" s="825"/>
    </row>
    <row r="544" ht="12.75" customHeight="1" spans="1:26">
      <c r="A544" s="825"/>
      <c r="B544" s="826"/>
      <c r="C544" s="825"/>
      <c r="D544" s="827"/>
      <c r="E544" s="825"/>
      <c r="F544" s="827"/>
      <c r="G544" s="825"/>
      <c r="H544" s="825"/>
      <c r="I544" s="825"/>
      <c r="J544" s="825"/>
      <c r="K544" s="825"/>
      <c r="L544" s="850"/>
      <c r="M544" s="825"/>
      <c r="N544" s="825"/>
      <c r="O544" s="825"/>
      <c r="P544" s="825"/>
      <c r="Q544" s="825"/>
      <c r="R544" s="825"/>
      <c r="S544" s="825"/>
      <c r="T544" s="825"/>
      <c r="U544" s="825"/>
      <c r="V544" s="825"/>
      <c r="W544" s="825"/>
      <c r="X544" s="825"/>
      <c r="Y544" s="825"/>
      <c r="Z544" s="825"/>
    </row>
    <row r="545" ht="12.75" customHeight="1" spans="1:26">
      <c r="A545" s="825"/>
      <c r="B545" s="826"/>
      <c r="C545" s="825"/>
      <c r="D545" s="827"/>
      <c r="E545" s="825"/>
      <c r="F545" s="827"/>
      <c r="G545" s="825"/>
      <c r="H545" s="825"/>
      <c r="I545" s="825"/>
      <c r="J545" s="825"/>
      <c r="K545" s="825"/>
      <c r="L545" s="850"/>
      <c r="M545" s="825"/>
      <c r="N545" s="825"/>
      <c r="O545" s="825"/>
      <c r="P545" s="825"/>
      <c r="Q545" s="825"/>
      <c r="R545" s="825"/>
      <c r="S545" s="825"/>
      <c r="T545" s="825"/>
      <c r="U545" s="825"/>
      <c r="V545" s="825"/>
      <c r="W545" s="825"/>
      <c r="X545" s="825"/>
      <c r="Y545" s="825"/>
      <c r="Z545" s="825"/>
    </row>
    <row r="546" ht="12.75" customHeight="1" spans="1:26">
      <c r="A546" s="825"/>
      <c r="B546" s="826"/>
      <c r="C546" s="825"/>
      <c r="D546" s="827"/>
      <c r="E546" s="825"/>
      <c r="F546" s="827"/>
      <c r="G546" s="825"/>
      <c r="H546" s="825"/>
      <c r="I546" s="825"/>
      <c r="J546" s="825"/>
      <c r="K546" s="825"/>
      <c r="L546" s="850"/>
      <c r="M546" s="825"/>
      <c r="N546" s="825"/>
      <c r="O546" s="825"/>
      <c r="P546" s="825"/>
      <c r="Q546" s="825"/>
      <c r="R546" s="825"/>
      <c r="S546" s="825"/>
      <c r="T546" s="825"/>
      <c r="U546" s="825"/>
      <c r="V546" s="825"/>
      <c r="W546" s="825"/>
      <c r="X546" s="825"/>
      <c r="Y546" s="825"/>
      <c r="Z546" s="825"/>
    </row>
    <row r="547" ht="12.75" customHeight="1" spans="1:26">
      <c r="A547" s="825"/>
      <c r="B547" s="826"/>
      <c r="C547" s="825"/>
      <c r="D547" s="827"/>
      <c r="E547" s="825"/>
      <c r="F547" s="827"/>
      <c r="G547" s="825"/>
      <c r="H547" s="825"/>
      <c r="I547" s="825"/>
      <c r="J547" s="825"/>
      <c r="K547" s="825"/>
      <c r="L547" s="850"/>
      <c r="M547" s="825"/>
      <c r="N547" s="825"/>
      <c r="O547" s="825"/>
      <c r="P547" s="825"/>
      <c r="Q547" s="825"/>
      <c r="R547" s="825"/>
      <c r="S547" s="825"/>
      <c r="T547" s="825"/>
      <c r="U547" s="825"/>
      <c r="V547" s="825"/>
      <c r="W547" s="825"/>
      <c r="X547" s="825"/>
      <c r="Y547" s="825"/>
      <c r="Z547" s="825"/>
    </row>
    <row r="548" ht="12.75" customHeight="1" spans="1:26">
      <c r="A548" s="825"/>
      <c r="B548" s="826"/>
      <c r="C548" s="825"/>
      <c r="D548" s="827"/>
      <c r="E548" s="825"/>
      <c r="F548" s="827"/>
      <c r="G548" s="825"/>
      <c r="H548" s="825"/>
      <c r="I548" s="825"/>
      <c r="J548" s="825"/>
      <c r="K548" s="825"/>
      <c r="L548" s="850"/>
      <c r="M548" s="825"/>
      <c r="N548" s="825"/>
      <c r="O548" s="825"/>
      <c r="P548" s="825"/>
      <c r="Q548" s="825"/>
      <c r="R548" s="825"/>
      <c r="S548" s="825"/>
      <c r="T548" s="825"/>
      <c r="U548" s="825"/>
      <c r="V548" s="825"/>
      <c r="W548" s="825"/>
      <c r="X548" s="825"/>
      <c r="Y548" s="825"/>
      <c r="Z548" s="825"/>
    </row>
    <row r="549" ht="12.75" customHeight="1" spans="1:26">
      <c r="A549" s="825"/>
      <c r="B549" s="826"/>
      <c r="C549" s="825"/>
      <c r="D549" s="827"/>
      <c r="E549" s="825"/>
      <c r="F549" s="827"/>
      <c r="G549" s="825"/>
      <c r="H549" s="825"/>
      <c r="I549" s="825"/>
      <c r="J549" s="825"/>
      <c r="K549" s="825"/>
      <c r="L549" s="850"/>
      <c r="M549" s="825"/>
      <c r="N549" s="825"/>
      <c r="O549" s="825"/>
      <c r="P549" s="825"/>
      <c r="Q549" s="825"/>
      <c r="R549" s="825"/>
      <c r="S549" s="825"/>
      <c r="T549" s="825"/>
      <c r="U549" s="825"/>
      <c r="V549" s="825"/>
      <c r="W549" s="825"/>
      <c r="X549" s="825"/>
      <c r="Y549" s="825"/>
      <c r="Z549" s="825"/>
    </row>
    <row r="550" ht="12.75" customHeight="1" spans="1:26">
      <c r="A550" s="825"/>
      <c r="B550" s="826"/>
      <c r="C550" s="825"/>
      <c r="D550" s="827"/>
      <c r="E550" s="825"/>
      <c r="F550" s="827"/>
      <c r="G550" s="825"/>
      <c r="H550" s="825"/>
      <c r="I550" s="825"/>
      <c r="J550" s="825"/>
      <c r="K550" s="825"/>
      <c r="L550" s="850"/>
      <c r="M550" s="825"/>
      <c r="N550" s="825"/>
      <c r="O550" s="825"/>
      <c r="P550" s="825"/>
      <c r="Q550" s="825"/>
      <c r="R550" s="825"/>
      <c r="S550" s="825"/>
      <c r="T550" s="825"/>
      <c r="U550" s="825"/>
      <c r="V550" s="825"/>
      <c r="W550" s="825"/>
      <c r="X550" s="825"/>
      <c r="Y550" s="825"/>
      <c r="Z550" s="825"/>
    </row>
    <row r="551" ht="12.75" customHeight="1" spans="1:26">
      <c r="A551" s="825"/>
      <c r="B551" s="826"/>
      <c r="C551" s="825"/>
      <c r="D551" s="827"/>
      <c r="E551" s="825"/>
      <c r="F551" s="827"/>
      <c r="G551" s="825"/>
      <c r="H551" s="825"/>
      <c r="I551" s="825"/>
      <c r="J551" s="825"/>
      <c r="K551" s="825"/>
      <c r="L551" s="850"/>
      <c r="M551" s="825"/>
      <c r="N551" s="825"/>
      <c r="O551" s="825"/>
      <c r="P551" s="825"/>
      <c r="Q551" s="825"/>
      <c r="R551" s="825"/>
      <c r="S551" s="825"/>
      <c r="T551" s="825"/>
      <c r="U551" s="825"/>
      <c r="V551" s="825"/>
      <c r="W551" s="825"/>
      <c r="X551" s="825"/>
      <c r="Y551" s="825"/>
      <c r="Z551" s="825"/>
    </row>
    <row r="552" ht="12.75" customHeight="1" spans="1:26">
      <c r="A552" s="825"/>
      <c r="B552" s="826"/>
      <c r="C552" s="825"/>
      <c r="D552" s="827"/>
      <c r="E552" s="825"/>
      <c r="F552" s="827"/>
      <c r="G552" s="825"/>
      <c r="H552" s="825"/>
      <c r="I552" s="825"/>
      <c r="J552" s="825"/>
      <c r="K552" s="825"/>
      <c r="L552" s="850"/>
      <c r="M552" s="825"/>
      <c r="N552" s="825"/>
      <c r="O552" s="825"/>
      <c r="P552" s="825"/>
      <c r="Q552" s="825"/>
      <c r="R552" s="825"/>
      <c r="S552" s="825"/>
      <c r="T552" s="825"/>
      <c r="U552" s="825"/>
      <c r="V552" s="825"/>
      <c r="W552" s="825"/>
      <c r="X552" s="825"/>
      <c r="Y552" s="825"/>
      <c r="Z552" s="825"/>
    </row>
    <row r="553" ht="12.75" customHeight="1" spans="1:26">
      <c r="A553" s="825"/>
      <c r="B553" s="826"/>
      <c r="C553" s="825"/>
      <c r="D553" s="827"/>
      <c r="E553" s="825"/>
      <c r="F553" s="827"/>
      <c r="G553" s="825"/>
      <c r="H553" s="825"/>
      <c r="I553" s="825"/>
      <c r="J553" s="825"/>
      <c r="K553" s="825"/>
      <c r="L553" s="850"/>
      <c r="M553" s="825"/>
      <c r="N553" s="825"/>
      <c r="O553" s="825"/>
      <c r="P553" s="825"/>
      <c r="Q553" s="825"/>
      <c r="R553" s="825"/>
      <c r="S553" s="825"/>
      <c r="T553" s="825"/>
      <c r="U553" s="825"/>
      <c r="V553" s="825"/>
      <c r="W553" s="825"/>
      <c r="X553" s="825"/>
      <c r="Y553" s="825"/>
      <c r="Z553" s="825"/>
    </row>
    <row r="554" ht="12.75" customHeight="1" spans="1:26">
      <c r="A554" s="825"/>
      <c r="B554" s="826"/>
      <c r="C554" s="825"/>
      <c r="D554" s="827"/>
      <c r="E554" s="825"/>
      <c r="F554" s="827"/>
      <c r="G554" s="825"/>
      <c r="H554" s="825"/>
      <c r="I554" s="825"/>
      <c r="J554" s="825"/>
      <c r="K554" s="825"/>
      <c r="L554" s="850"/>
      <c r="M554" s="825"/>
      <c r="N554" s="825"/>
      <c r="O554" s="825"/>
      <c r="P554" s="825"/>
      <c r="Q554" s="825"/>
      <c r="R554" s="825"/>
      <c r="S554" s="825"/>
      <c r="T554" s="825"/>
      <c r="U554" s="825"/>
      <c r="V554" s="825"/>
      <c r="W554" s="825"/>
      <c r="X554" s="825"/>
      <c r="Y554" s="825"/>
      <c r="Z554" s="825"/>
    </row>
    <row r="555" ht="12.75" customHeight="1" spans="1:26">
      <c r="A555" s="825"/>
      <c r="B555" s="826"/>
      <c r="C555" s="825"/>
      <c r="D555" s="827"/>
      <c r="E555" s="825"/>
      <c r="F555" s="827"/>
      <c r="G555" s="825"/>
      <c r="H555" s="825"/>
      <c r="I555" s="825"/>
      <c r="J555" s="825"/>
      <c r="K555" s="825"/>
      <c r="L555" s="850"/>
      <c r="M555" s="825"/>
      <c r="N555" s="825"/>
      <c r="O555" s="825"/>
      <c r="P555" s="825"/>
      <c r="Q555" s="825"/>
      <c r="R555" s="825"/>
      <c r="S555" s="825"/>
      <c r="T555" s="825"/>
      <c r="U555" s="825"/>
      <c r="V555" s="825"/>
      <c r="W555" s="825"/>
      <c r="X555" s="825"/>
      <c r="Y555" s="825"/>
      <c r="Z555" s="825"/>
    </row>
    <row r="556" ht="12.75" customHeight="1" spans="1:26">
      <c r="A556" s="825"/>
      <c r="B556" s="826"/>
      <c r="C556" s="825"/>
      <c r="D556" s="827"/>
      <c r="E556" s="825"/>
      <c r="F556" s="827"/>
      <c r="G556" s="825"/>
      <c r="H556" s="825"/>
      <c r="I556" s="825"/>
      <c r="J556" s="825"/>
      <c r="K556" s="825"/>
      <c r="L556" s="850"/>
      <c r="M556" s="825"/>
      <c r="N556" s="825"/>
      <c r="O556" s="825"/>
      <c r="P556" s="825"/>
      <c r="Q556" s="825"/>
      <c r="R556" s="825"/>
      <c r="S556" s="825"/>
      <c r="T556" s="825"/>
      <c r="U556" s="825"/>
      <c r="V556" s="825"/>
      <c r="W556" s="825"/>
      <c r="X556" s="825"/>
      <c r="Y556" s="825"/>
      <c r="Z556" s="825"/>
    </row>
    <row r="557" ht="12.75" customHeight="1" spans="1:26">
      <c r="A557" s="825"/>
      <c r="B557" s="826"/>
      <c r="C557" s="825"/>
      <c r="D557" s="827"/>
      <c r="E557" s="825"/>
      <c r="F557" s="827"/>
      <c r="G557" s="825"/>
      <c r="H557" s="825"/>
      <c r="I557" s="825"/>
      <c r="J557" s="825"/>
      <c r="K557" s="825"/>
      <c r="L557" s="850"/>
      <c r="M557" s="825"/>
      <c r="N557" s="825"/>
      <c r="O557" s="825"/>
      <c r="P557" s="825"/>
      <c r="Q557" s="825"/>
      <c r="R557" s="825"/>
      <c r="S557" s="825"/>
      <c r="T557" s="825"/>
      <c r="U557" s="825"/>
      <c r="V557" s="825"/>
      <c r="W557" s="825"/>
      <c r="X557" s="825"/>
      <c r="Y557" s="825"/>
      <c r="Z557" s="825"/>
    </row>
    <row r="558" ht="12.75" customHeight="1" spans="1:26">
      <c r="A558" s="825"/>
      <c r="B558" s="826"/>
      <c r="C558" s="825"/>
      <c r="D558" s="827"/>
      <c r="E558" s="825"/>
      <c r="F558" s="827"/>
      <c r="G558" s="825"/>
      <c r="H558" s="825"/>
      <c r="I558" s="825"/>
      <c r="J558" s="825"/>
      <c r="K558" s="825"/>
      <c r="L558" s="850"/>
      <c r="M558" s="825"/>
      <c r="N558" s="825"/>
      <c r="O558" s="825"/>
      <c r="P558" s="825"/>
      <c r="Q558" s="825"/>
      <c r="R558" s="825"/>
      <c r="S558" s="825"/>
      <c r="T558" s="825"/>
      <c r="U558" s="825"/>
      <c r="V558" s="825"/>
      <c r="W558" s="825"/>
      <c r="X558" s="825"/>
      <c r="Y558" s="825"/>
      <c r="Z558" s="825"/>
    </row>
    <row r="559" ht="12.75" customHeight="1" spans="1:26">
      <c r="A559" s="825"/>
      <c r="B559" s="826"/>
      <c r="C559" s="825"/>
      <c r="D559" s="827"/>
      <c r="E559" s="825"/>
      <c r="F559" s="827"/>
      <c r="G559" s="825"/>
      <c r="H559" s="825"/>
      <c r="I559" s="825"/>
      <c r="J559" s="825"/>
      <c r="K559" s="825"/>
      <c r="L559" s="850"/>
      <c r="M559" s="825"/>
      <c r="N559" s="825"/>
      <c r="O559" s="825"/>
      <c r="P559" s="825"/>
      <c r="Q559" s="825"/>
      <c r="R559" s="825"/>
      <c r="S559" s="825"/>
      <c r="T559" s="825"/>
      <c r="U559" s="825"/>
      <c r="V559" s="825"/>
      <c r="W559" s="825"/>
      <c r="X559" s="825"/>
      <c r="Y559" s="825"/>
      <c r="Z559" s="825"/>
    </row>
    <row r="560" ht="12.75" customHeight="1" spans="1:26">
      <c r="A560" s="825"/>
      <c r="B560" s="826"/>
      <c r="C560" s="825"/>
      <c r="D560" s="827"/>
      <c r="E560" s="825"/>
      <c r="F560" s="827"/>
      <c r="G560" s="825"/>
      <c r="H560" s="825"/>
      <c r="I560" s="825"/>
      <c r="J560" s="825"/>
      <c r="K560" s="825"/>
      <c r="L560" s="850"/>
      <c r="M560" s="825"/>
      <c r="N560" s="825"/>
      <c r="O560" s="825"/>
      <c r="P560" s="825"/>
      <c r="Q560" s="825"/>
      <c r="R560" s="825"/>
      <c r="S560" s="825"/>
      <c r="T560" s="825"/>
      <c r="U560" s="825"/>
      <c r="V560" s="825"/>
      <c r="W560" s="825"/>
      <c r="X560" s="825"/>
      <c r="Y560" s="825"/>
      <c r="Z560" s="825"/>
    </row>
    <row r="561" ht="12.75" customHeight="1" spans="1:26">
      <c r="A561" s="825"/>
      <c r="B561" s="826"/>
      <c r="C561" s="825"/>
      <c r="D561" s="827"/>
      <c r="E561" s="825"/>
      <c r="F561" s="827"/>
      <c r="G561" s="825"/>
      <c r="H561" s="825"/>
      <c r="I561" s="825"/>
      <c r="J561" s="825"/>
      <c r="K561" s="825"/>
      <c r="L561" s="850"/>
      <c r="M561" s="825"/>
      <c r="N561" s="825"/>
      <c r="O561" s="825"/>
      <c r="P561" s="825"/>
      <c r="Q561" s="825"/>
      <c r="R561" s="825"/>
      <c r="S561" s="825"/>
      <c r="T561" s="825"/>
      <c r="U561" s="825"/>
      <c r="V561" s="825"/>
      <c r="W561" s="825"/>
      <c r="X561" s="825"/>
      <c r="Y561" s="825"/>
      <c r="Z561" s="825"/>
    </row>
    <row r="562" ht="12.75" customHeight="1" spans="1:26">
      <c r="A562" s="825"/>
      <c r="B562" s="826"/>
      <c r="C562" s="825"/>
      <c r="D562" s="827"/>
      <c r="E562" s="825"/>
      <c r="F562" s="827"/>
      <c r="G562" s="825"/>
      <c r="H562" s="825"/>
      <c r="I562" s="825"/>
      <c r="J562" s="825"/>
      <c r="K562" s="825"/>
      <c r="L562" s="850"/>
      <c r="M562" s="825"/>
      <c r="N562" s="825"/>
      <c r="O562" s="825"/>
      <c r="P562" s="825"/>
      <c r="Q562" s="825"/>
      <c r="R562" s="825"/>
      <c r="S562" s="825"/>
      <c r="T562" s="825"/>
      <c r="U562" s="825"/>
      <c r="V562" s="825"/>
      <c r="W562" s="825"/>
      <c r="X562" s="825"/>
      <c r="Y562" s="825"/>
      <c r="Z562" s="825"/>
    </row>
    <row r="563" ht="12.75" customHeight="1" spans="1:26">
      <c r="A563" s="825"/>
      <c r="B563" s="826"/>
      <c r="C563" s="825"/>
      <c r="D563" s="827"/>
      <c r="E563" s="825"/>
      <c r="F563" s="827"/>
      <c r="G563" s="825"/>
      <c r="H563" s="825"/>
      <c r="I563" s="825"/>
      <c r="J563" s="825"/>
      <c r="K563" s="825"/>
      <c r="L563" s="850"/>
      <c r="M563" s="825"/>
      <c r="N563" s="825"/>
      <c r="O563" s="825"/>
      <c r="P563" s="825"/>
      <c r="Q563" s="825"/>
      <c r="R563" s="825"/>
      <c r="S563" s="825"/>
      <c r="T563" s="825"/>
      <c r="U563" s="825"/>
      <c r="V563" s="825"/>
      <c r="W563" s="825"/>
      <c r="X563" s="825"/>
      <c r="Y563" s="825"/>
      <c r="Z563" s="825"/>
    </row>
    <row r="564" ht="12.75" customHeight="1" spans="1:26">
      <c r="A564" s="825"/>
      <c r="B564" s="826"/>
      <c r="C564" s="825"/>
      <c r="D564" s="827"/>
      <c r="E564" s="825"/>
      <c r="F564" s="827"/>
      <c r="G564" s="825"/>
      <c r="H564" s="825"/>
      <c r="I564" s="825"/>
      <c r="J564" s="825"/>
      <c r="K564" s="825"/>
      <c r="L564" s="850"/>
      <c r="M564" s="825"/>
      <c r="N564" s="825"/>
      <c r="O564" s="825"/>
      <c r="P564" s="825"/>
      <c r="Q564" s="825"/>
      <c r="R564" s="825"/>
      <c r="S564" s="825"/>
      <c r="T564" s="825"/>
      <c r="U564" s="825"/>
      <c r="V564" s="825"/>
      <c r="W564" s="825"/>
      <c r="X564" s="825"/>
      <c r="Y564" s="825"/>
      <c r="Z564" s="825"/>
    </row>
    <row r="565" ht="12.75" customHeight="1" spans="1:26">
      <c r="A565" s="825"/>
      <c r="B565" s="826"/>
      <c r="C565" s="825"/>
      <c r="D565" s="827"/>
      <c r="E565" s="825"/>
      <c r="F565" s="827"/>
      <c r="G565" s="825"/>
      <c r="H565" s="825"/>
      <c r="I565" s="825"/>
      <c r="J565" s="825"/>
      <c r="K565" s="825"/>
      <c r="L565" s="850"/>
      <c r="M565" s="825"/>
      <c r="N565" s="825"/>
      <c r="O565" s="825"/>
      <c r="P565" s="825"/>
      <c r="Q565" s="825"/>
      <c r="R565" s="825"/>
      <c r="S565" s="825"/>
      <c r="T565" s="825"/>
      <c r="U565" s="825"/>
      <c r="V565" s="825"/>
      <c r="W565" s="825"/>
      <c r="X565" s="825"/>
      <c r="Y565" s="825"/>
      <c r="Z565" s="825"/>
    </row>
    <row r="566" ht="12.75" customHeight="1" spans="1:26">
      <c r="A566" s="825"/>
      <c r="B566" s="826"/>
      <c r="C566" s="825"/>
      <c r="D566" s="827"/>
      <c r="E566" s="825"/>
      <c r="F566" s="827"/>
      <c r="G566" s="825"/>
      <c r="H566" s="825"/>
      <c r="I566" s="825"/>
      <c r="J566" s="825"/>
      <c r="K566" s="825"/>
      <c r="L566" s="850"/>
      <c r="M566" s="825"/>
      <c r="N566" s="825"/>
      <c r="O566" s="825"/>
      <c r="P566" s="825"/>
      <c r="Q566" s="825"/>
      <c r="R566" s="825"/>
      <c r="S566" s="825"/>
      <c r="T566" s="825"/>
      <c r="U566" s="825"/>
      <c r="V566" s="825"/>
      <c r="W566" s="825"/>
      <c r="X566" s="825"/>
      <c r="Y566" s="825"/>
      <c r="Z566" s="825"/>
    </row>
    <row r="567" ht="12.75" customHeight="1" spans="1:26">
      <c r="A567" s="825"/>
      <c r="B567" s="826"/>
      <c r="C567" s="825"/>
      <c r="D567" s="827"/>
      <c r="E567" s="825"/>
      <c r="F567" s="827"/>
      <c r="G567" s="825"/>
      <c r="H567" s="825"/>
      <c r="I567" s="825"/>
      <c r="J567" s="825"/>
      <c r="K567" s="825"/>
      <c r="L567" s="850"/>
      <c r="M567" s="825"/>
      <c r="N567" s="825"/>
      <c r="O567" s="825"/>
      <c r="P567" s="825"/>
      <c r="Q567" s="825"/>
      <c r="R567" s="825"/>
      <c r="S567" s="825"/>
      <c r="T567" s="825"/>
      <c r="U567" s="825"/>
      <c r="V567" s="825"/>
      <c r="W567" s="825"/>
      <c r="X567" s="825"/>
      <c r="Y567" s="825"/>
      <c r="Z567" s="825"/>
    </row>
    <row r="568" ht="12.75" customHeight="1" spans="1:26">
      <c r="A568" s="825"/>
      <c r="B568" s="826"/>
      <c r="C568" s="825"/>
      <c r="D568" s="827"/>
      <c r="E568" s="825"/>
      <c r="F568" s="827"/>
      <c r="G568" s="825"/>
      <c r="H568" s="825"/>
      <c r="I568" s="825"/>
      <c r="J568" s="825"/>
      <c r="K568" s="825"/>
      <c r="L568" s="850"/>
      <c r="M568" s="825"/>
      <c r="N568" s="825"/>
      <c r="O568" s="825"/>
      <c r="P568" s="825"/>
      <c r="Q568" s="825"/>
      <c r="R568" s="825"/>
      <c r="S568" s="825"/>
      <c r="T568" s="825"/>
      <c r="U568" s="825"/>
      <c r="V568" s="825"/>
      <c r="W568" s="825"/>
      <c r="X568" s="825"/>
      <c r="Y568" s="825"/>
      <c r="Z568" s="825"/>
    </row>
    <row r="569" ht="12.75" customHeight="1" spans="1:26">
      <c r="A569" s="825"/>
      <c r="B569" s="826"/>
      <c r="C569" s="825"/>
      <c r="D569" s="827"/>
      <c r="E569" s="825"/>
      <c r="F569" s="827"/>
      <c r="G569" s="825"/>
      <c r="H569" s="825"/>
      <c r="I569" s="825"/>
      <c r="J569" s="825"/>
      <c r="K569" s="825"/>
      <c r="L569" s="850"/>
      <c r="M569" s="825"/>
      <c r="N569" s="825"/>
      <c r="O569" s="825"/>
      <c r="P569" s="825"/>
      <c r="Q569" s="825"/>
      <c r="R569" s="825"/>
      <c r="S569" s="825"/>
      <c r="T569" s="825"/>
      <c r="U569" s="825"/>
      <c r="V569" s="825"/>
      <c r="W569" s="825"/>
      <c r="X569" s="825"/>
      <c r="Y569" s="825"/>
      <c r="Z569" s="825"/>
    </row>
    <row r="570" ht="12.75" customHeight="1" spans="1:26">
      <c r="A570" s="825"/>
      <c r="B570" s="826"/>
      <c r="C570" s="825"/>
      <c r="D570" s="827"/>
      <c r="E570" s="825"/>
      <c r="F570" s="827"/>
      <c r="G570" s="825"/>
      <c r="H570" s="825"/>
      <c r="I570" s="825"/>
      <c r="J570" s="825"/>
      <c r="K570" s="825"/>
      <c r="L570" s="850"/>
      <c r="M570" s="825"/>
      <c r="N570" s="825"/>
      <c r="O570" s="825"/>
      <c r="P570" s="825"/>
      <c r="Q570" s="825"/>
      <c r="R570" s="825"/>
      <c r="S570" s="825"/>
      <c r="T570" s="825"/>
      <c r="U570" s="825"/>
      <c r="V570" s="825"/>
      <c r="W570" s="825"/>
      <c r="X570" s="825"/>
      <c r="Y570" s="825"/>
      <c r="Z570" s="825"/>
    </row>
    <row r="571" ht="12.75" customHeight="1" spans="1:26">
      <c r="A571" s="825"/>
      <c r="B571" s="826"/>
      <c r="C571" s="825"/>
      <c r="D571" s="827"/>
      <c r="E571" s="825"/>
      <c r="F571" s="827"/>
      <c r="G571" s="825"/>
      <c r="H571" s="825"/>
      <c r="I571" s="825"/>
      <c r="J571" s="825"/>
      <c r="K571" s="825"/>
      <c r="L571" s="850"/>
      <c r="M571" s="825"/>
      <c r="N571" s="825"/>
      <c r="O571" s="825"/>
      <c r="P571" s="825"/>
      <c r="Q571" s="825"/>
      <c r="R571" s="825"/>
      <c r="S571" s="825"/>
      <c r="T571" s="825"/>
      <c r="U571" s="825"/>
      <c r="V571" s="825"/>
      <c r="W571" s="825"/>
      <c r="X571" s="825"/>
      <c r="Y571" s="825"/>
      <c r="Z571" s="825"/>
    </row>
    <row r="572" ht="12.75" customHeight="1" spans="1:26">
      <c r="A572" s="825"/>
      <c r="B572" s="826"/>
      <c r="C572" s="825"/>
      <c r="D572" s="827"/>
      <c r="E572" s="825"/>
      <c r="F572" s="827"/>
      <c r="G572" s="825"/>
      <c r="H572" s="825"/>
      <c r="I572" s="825"/>
      <c r="J572" s="825"/>
      <c r="K572" s="825"/>
      <c r="L572" s="850"/>
      <c r="M572" s="825"/>
      <c r="N572" s="825"/>
      <c r="O572" s="825"/>
      <c r="P572" s="825"/>
      <c r="Q572" s="825"/>
      <c r="R572" s="825"/>
      <c r="S572" s="825"/>
      <c r="T572" s="825"/>
      <c r="U572" s="825"/>
      <c r="V572" s="825"/>
      <c r="W572" s="825"/>
      <c r="X572" s="825"/>
      <c r="Y572" s="825"/>
      <c r="Z572" s="825"/>
    </row>
    <row r="573" ht="12.75" customHeight="1" spans="1:26">
      <c r="A573" s="825"/>
      <c r="B573" s="826"/>
      <c r="C573" s="825"/>
      <c r="D573" s="827"/>
      <c r="E573" s="825"/>
      <c r="F573" s="827"/>
      <c r="G573" s="825"/>
      <c r="H573" s="825"/>
      <c r="I573" s="825"/>
      <c r="J573" s="825"/>
      <c r="K573" s="825"/>
      <c r="L573" s="850"/>
      <c r="M573" s="825"/>
      <c r="N573" s="825"/>
      <c r="O573" s="825"/>
      <c r="P573" s="825"/>
      <c r="Q573" s="825"/>
      <c r="R573" s="825"/>
      <c r="S573" s="825"/>
      <c r="T573" s="825"/>
      <c r="U573" s="825"/>
      <c r="V573" s="825"/>
      <c r="W573" s="825"/>
      <c r="X573" s="825"/>
      <c r="Y573" s="825"/>
      <c r="Z573" s="825"/>
    </row>
    <row r="574" ht="12.75" customHeight="1" spans="1:26">
      <c r="A574" s="825"/>
      <c r="B574" s="826"/>
      <c r="C574" s="825"/>
      <c r="D574" s="827"/>
      <c r="E574" s="825"/>
      <c r="F574" s="827"/>
      <c r="G574" s="825"/>
      <c r="H574" s="825"/>
      <c r="I574" s="825"/>
      <c r="J574" s="825"/>
      <c r="K574" s="825"/>
      <c r="L574" s="850"/>
      <c r="M574" s="825"/>
      <c r="N574" s="825"/>
      <c r="O574" s="825"/>
      <c r="P574" s="825"/>
      <c r="Q574" s="825"/>
      <c r="R574" s="825"/>
      <c r="S574" s="825"/>
      <c r="T574" s="825"/>
      <c r="U574" s="825"/>
      <c r="V574" s="825"/>
      <c r="W574" s="825"/>
      <c r="X574" s="825"/>
      <c r="Y574" s="825"/>
      <c r="Z574" s="825"/>
    </row>
    <row r="575" ht="12.75" customHeight="1" spans="1:26">
      <c r="A575" s="825"/>
      <c r="B575" s="826"/>
      <c r="C575" s="825"/>
      <c r="D575" s="827"/>
      <c r="E575" s="825"/>
      <c r="F575" s="827"/>
      <c r="G575" s="825"/>
      <c r="H575" s="825"/>
      <c r="I575" s="825"/>
      <c r="J575" s="825"/>
      <c r="K575" s="825"/>
      <c r="L575" s="850"/>
      <c r="M575" s="825"/>
      <c r="N575" s="825"/>
      <c r="O575" s="825"/>
      <c r="P575" s="825"/>
      <c r="Q575" s="825"/>
      <c r="R575" s="825"/>
      <c r="S575" s="825"/>
      <c r="T575" s="825"/>
      <c r="U575" s="825"/>
      <c r="V575" s="825"/>
      <c r="W575" s="825"/>
      <c r="X575" s="825"/>
      <c r="Y575" s="825"/>
      <c r="Z575" s="825"/>
    </row>
    <row r="576" ht="12.75" customHeight="1" spans="1:26">
      <c r="A576" s="825"/>
      <c r="B576" s="826"/>
      <c r="C576" s="825"/>
      <c r="D576" s="827"/>
      <c r="E576" s="825"/>
      <c r="F576" s="827"/>
      <c r="G576" s="825"/>
      <c r="H576" s="825"/>
      <c r="I576" s="825"/>
      <c r="J576" s="825"/>
      <c r="K576" s="825"/>
      <c r="L576" s="850"/>
      <c r="M576" s="825"/>
      <c r="N576" s="825"/>
      <c r="O576" s="825"/>
      <c r="P576" s="825"/>
      <c r="Q576" s="825"/>
      <c r="R576" s="825"/>
      <c r="S576" s="825"/>
      <c r="T576" s="825"/>
      <c r="U576" s="825"/>
      <c r="V576" s="825"/>
      <c r="W576" s="825"/>
      <c r="X576" s="825"/>
      <c r="Y576" s="825"/>
      <c r="Z576" s="825"/>
    </row>
    <row r="577" ht="12.75" customHeight="1" spans="1:26">
      <c r="A577" s="825"/>
      <c r="B577" s="826"/>
      <c r="C577" s="825"/>
      <c r="D577" s="827"/>
      <c r="E577" s="825"/>
      <c r="F577" s="827"/>
      <c r="G577" s="825"/>
      <c r="H577" s="825"/>
      <c r="I577" s="825"/>
      <c r="J577" s="825"/>
      <c r="K577" s="825"/>
      <c r="L577" s="850"/>
      <c r="M577" s="825"/>
      <c r="N577" s="825"/>
      <c r="O577" s="825"/>
      <c r="P577" s="825"/>
      <c r="Q577" s="825"/>
      <c r="R577" s="825"/>
      <c r="S577" s="825"/>
      <c r="T577" s="825"/>
      <c r="U577" s="825"/>
      <c r="V577" s="825"/>
      <c r="W577" s="825"/>
      <c r="X577" s="825"/>
      <c r="Y577" s="825"/>
      <c r="Z577" s="825"/>
    </row>
    <row r="578" ht="12.75" customHeight="1" spans="1:26">
      <c r="A578" s="825"/>
      <c r="B578" s="826"/>
      <c r="C578" s="825"/>
      <c r="D578" s="827"/>
      <c r="E578" s="825"/>
      <c r="F578" s="827"/>
      <c r="G578" s="825"/>
      <c r="H578" s="825"/>
      <c r="I578" s="825"/>
      <c r="J578" s="825"/>
      <c r="K578" s="825"/>
      <c r="L578" s="850"/>
      <c r="M578" s="825"/>
      <c r="N578" s="825"/>
      <c r="O578" s="825"/>
      <c r="P578" s="825"/>
      <c r="Q578" s="825"/>
      <c r="R578" s="825"/>
      <c r="S578" s="825"/>
      <c r="T578" s="825"/>
      <c r="U578" s="825"/>
      <c r="V578" s="825"/>
      <c r="W578" s="825"/>
      <c r="X578" s="825"/>
      <c r="Y578" s="825"/>
      <c r="Z578" s="825"/>
    </row>
    <row r="579" ht="12.75" customHeight="1" spans="1:26">
      <c r="A579" s="825"/>
      <c r="B579" s="826"/>
      <c r="C579" s="825"/>
      <c r="D579" s="827"/>
      <c r="E579" s="825"/>
      <c r="F579" s="827"/>
      <c r="G579" s="825"/>
      <c r="H579" s="825"/>
      <c r="I579" s="825"/>
      <c r="J579" s="825"/>
      <c r="K579" s="825"/>
      <c r="L579" s="850"/>
      <c r="M579" s="825"/>
      <c r="N579" s="825"/>
      <c r="O579" s="825"/>
      <c r="P579" s="825"/>
      <c r="Q579" s="825"/>
      <c r="R579" s="825"/>
      <c r="S579" s="825"/>
      <c r="T579" s="825"/>
      <c r="U579" s="825"/>
      <c r="V579" s="825"/>
      <c r="W579" s="825"/>
      <c r="X579" s="825"/>
      <c r="Y579" s="825"/>
      <c r="Z579" s="825"/>
    </row>
    <row r="580" ht="12.75" customHeight="1" spans="1:26">
      <c r="A580" s="825"/>
      <c r="B580" s="826"/>
      <c r="C580" s="825"/>
      <c r="D580" s="827"/>
      <c r="E580" s="825"/>
      <c r="F580" s="827"/>
      <c r="G580" s="825"/>
      <c r="H580" s="825"/>
      <c r="I580" s="825"/>
      <c r="J580" s="825"/>
      <c r="K580" s="825"/>
      <c r="L580" s="850"/>
      <c r="M580" s="825"/>
      <c r="N580" s="825"/>
      <c r="O580" s="825"/>
      <c r="P580" s="825"/>
      <c r="Q580" s="825"/>
      <c r="R580" s="825"/>
      <c r="S580" s="825"/>
      <c r="T580" s="825"/>
      <c r="U580" s="825"/>
      <c r="V580" s="825"/>
      <c r="W580" s="825"/>
      <c r="X580" s="825"/>
      <c r="Y580" s="825"/>
      <c r="Z580" s="825"/>
    </row>
    <row r="581" ht="12.75" customHeight="1" spans="1:26">
      <c r="A581" s="825"/>
      <c r="B581" s="826"/>
      <c r="C581" s="825"/>
      <c r="D581" s="827"/>
      <c r="E581" s="825"/>
      <c r="F581" s="827"/>
      <c r="G581" s="825"/>
      <c r="H581" s="825"/>
      <c r="I581" s="825"/>
      <c r="J581" s="825"/>
      <c r="K581" s="825"/>
      <c r="L581" s="850"/>
      <c r="M581" s="825"/>
      <c r="N581" s="825"/>
      <c r="O581" s="825"/>
      <c r="P581" s="825"/>
      <c r="Q581" s="825"/>
      <c r="R581" s="825"/>
      <c r="S581" s="825"/>
      <c r="T581" s="825"/>
      <c r="U581" s="825"/>
      <c r="V581" s="825"/>
      <c r="W581" s="825"/>
      <c r="X581" s="825"/>
      <c r="Y581" s="825"/>
      <c r="Z581" s="825"/>
    </row>
    <row r="582" ht="12.75" customHeight="1" spans="1:26">
      <c r="A582" s="825"/>
      <c r="B582" s="826"/>
      <c r="C582" s="825"/>
      <c r="D582" s="827"/>
      <c r="E582" s="825"/>
      <c r="F582" s="827"/>
      <c r="G582" s="825"/>
      <c r="H582" s="825"/>
      <c r="I582" s="825"/>
      <c r="J582" s="825"/>
      <c r="K582" s="825"/>
      <c r="L582" s="850"/>
      <c r="M582" s="825"/>
      <c r="N582" s="825"/>
      <c r="O582" s="825"/>
      <c r="P582" s="825"/>
      <c r="Q582" s="825"/>
      <c r="R582" s="825"/>
      <c r="S582" s="825"/>
      <c r="T582" s="825"/>
      <c r="U582" s="825"/>
      <c r="V582" s="825"/>
      <c r="W582" s="825"/>
      <c r="X582" s="825"/>
      <c r="Y582" s="825"/>
      <c r="Z582" s="825"/>
    </row>
    <row r="583" ht="12.75" customHeight="1" spans="1:26">
      <c r="A583" s="825"/>
      <c r="B583" s="826"/>
      <c r="C583" s="825"/>
      <c r="D583" s="827"/>
      <c r="E583" s="825"/>
      <c r="F583" s="827"/>
      <c r="G583" s="825"/>
      <c r="H583" s="825"/>
      <c r="I583" s="825"/>
      <c r="J583" s="825"/>
      <c r="K583" s="825"/>
      <c r="L583" s="850"/>
      <c r="M583" s="825"/>
      <c r="N583" s="825"/>
      <c r="O583" s="825"/>
      <c r="P583" s="825"/>
      <c r="Q583" s="825"/>
      <c r="R583" s="825"/>
      <c r="S583" s="825"/>
      <c r="T583" s="825"/>
      <c r="U583" s="825"/>
      <c r="V583" s="825"/>
      <c r="W583" s="825"/>
      <c r="X583" s="825"/>
      <c r="Y583" s="825"/>
      <c r="Z583" s="825"/>
    </row>
    <row r="584" ht="12.75" customHeight="1" spans="1:26">
      <c r="A584" s="825"/>
      <c r="B584" s="826"/>
      <c r="C584" s="825"/>
      <c r="D584" s="827"/>
      <c r="E584" s="825"/>
      <c r="F584" s="827"/>
      <c r="G584" s="825"/>
      <c r="H584" s="825"/>
      <c r="I584" s="825"/>
      <c r="J584" s="825"/>
      <c r="K584" s="825"/>
      <c r="L584" s="850"/>
      <c r="M584" s="825"/>
      <c r="N584" s="825"/>
      <c r="O584" s="825"/>
      <c r="P584" s="825"/>
      <c r="Q584" s="825"/>
      <c r="R584" s="825"/>
      <c r="S584" s="825"/>
      <c r="T584" s="825"/>
      <c r="U584" s="825"/>
      <c r="V584" s="825"/>
      <c r="W584" s="825"/>
      <c r="X584" s="825"/>
      <c r="Y584" s="825"/>
      <c r="Z584" s="825"/>
    </row>
    <row r="585" ht="12.75" customHeight="1" spans="1:26">
      <c r="A585" s="825"/>
      <c r="B585" s="826"/>
      <c r="C585" s="825"/>
      <c r="D585" s="827"/>
      <c r="E585" s="825"/>
      <c r="F585" s="827"/>
      <c r="G585" s="825"/>
      <c r="H585" s="825"/>
      <c r="I585" s="825"/>
      <c r="J585" s="825"/>
      <c r="K585" s="825"/>
      <c r="L585" s="850"/>
      <c r="M585" s="825"/>
      <c r="N585" s="825"/>
      <c r="O585" s="825"/>
      <c r="P585" s="825"/>
      <c r="Q585" s="825"/>
      <c r="R585" s="825"/>
      <c r="S585" s="825"/>
      <c r="T585" s="825"/>
      <c r="U585" s="825"/>
      <c r="V585" s="825"/>
      <c r="W585" s="825"/>
      <c r="X585" s="825"/>
      <c r="Y585" s="825"/>
      <c r="Z585" s="825"/>
    </row>
    <row r="586" ht="12.75" customHeight="1" spans="1:26">
      <c r="A586" s="825"/>
      <c r="B586" s="826"/>
      <c r="C586" s="825"/>
      <c r="D586" s="827"/>
      <c r="E586" s="825"/>
      <c r="F586" s="827"/>
      <c r="G586" s="825"/>
      <c r="H586" s="825"/>
      <c r="I586" s="825"/>
      <c r="J586" s="825"/>
      <c r="K586" s="825"/>
      <c r="L586" s="850"/>
      <c r="M586" s="825"/>
      <c r="N586" s="825"/>
      <c r="O586" s="825"/>
      <c r="P586" s="825"/>
      <c r="Q586" s="825"/>
      <c r="R586" s="825"/>
      <c r="S586" s="825"/>
      <c r="T586" s="825"/>
      <c r="U586" s="825"/>
      <c r="V586" s="825"/>
      <c r="W586" s="825"/>
      <c r="X586" s="825"/>
      <c r="Y586" s="825"/>
      <c r="Z586" s="825"/>
    </row>
    <row r="587" ht="12.75" customHeight="1" spans="1:26">
      <c r="A587" s="825"/>
      <c r="B587" s="826"/>
      <c r="C587" s="825"/>
      <c r="D587" s="827"/>
      <c r="E587" s="825"/>
      <c r="F587" s="827"/>
      <c r="G587" s="825"/>
      <c r="H587" s="825"/>
      <c r="I587" s="825"/>
      <c r="J587" s="825"/>
      <c r="K587" s="825"/>
      <c r="L587" s="850"/>
      <c r="M587" s="825"/>
      <c r="N587" s="825"/>
      <c r="O587" s="825"/>
      <c r="P587" s="825"/>
      <c r="Q587" s="825"/>
      <c r="R587" s="825"/>
      <c r="S587" s="825"/>
      <c r="T587" s="825"/>
      <c r="U587" s="825"/>
      <c r="V587" s="825"/>
      <c r="W587" s="825"/>
      <c r="X587" s="825"/>
      <c r="Y587" s="825"/>
      <c r="Z587" s="825"/>
    </row>
    <row r="588" ht="12.75" customHeight="1" spans="1:26">
      <c r="A588" s="825"/>
      <c r="B588" s="826"/>
      <c r="C588" s="825"/>
      <c r="D588" s="827"/>
      <c r="E588" s="825"/>
      <c r="F588" s="827"/>
      <c r="G588" s="825"/>
      <c r="H588" s="825"/>
      <c r="I588" s="825"/>
      <c r="J588" s="825"/>
      <c r="K588" s="825"/>
      <c r="L588" s="850"/>
      <c r="M588" s="825"/>
      <c r="N588" s="825"/>
      <c r="O588" s="825"/>
      <c r="P588" s="825"/>
      <c r="Q588" s="825"/>
      <c r="R588" s="825"/>
      <c r="S588" s="825"/>
      <c r="T588" s="825"/>
      <c r="U588" s="825"/>
      <c r="V588" s="825"/>
      <c r="W588" s="825"/>
      <c r="X588" s="825"/>
      <c r="Y588" s="825"/>
      <c r="Z588" s="825"/>
    </row>
    <row r="589" ht="12.75" customHeight="1" spans="1:26">
      <c r="A589" s="825"/>
      <c r="B589" s="826"/>
      <c r="C589" s="825"/>
      <c r="D589" s="827"/>
      <c r="E589" s="825"/>
      <c r="F589" s="827"/>
      <c r="G589" s="825"/>
      <c r="H589" s="825"/>
      <c r="I589" s="825"/>
      <c r="J589" s="825"/>
      <c r="K589" s="825"/>
      <c r="L589" s="850"/>
      <c r="M589" s="825"/>
      <c r="N589" s="825"/>
      <c r="O589" s="825"/>
      <c r="P589" s="825"/>
      <c r="Q589" s="825"/>
      <c r="R589" s="825"/>
      <c r="S589" s="825"/>
      <c r="T589" s="825"/>
      <c r="U589" s="825"/>
      <c r="V589" s="825"/>
      <c r="W589" s="825"/>
      <c r="X589" s="825"/>
      <c r="Y589" s="825"/>
      <c r="Z589" s="825"/>
    </row>
    <row r="590" ht="12.75" customHeight="1" spans="1:26">
      <c r="A590" s="825"/>
      <c r="B590" s="826"/>
      <c r="C590" s="825"/>
      <c r="D590" s="827"/>
      <c r="E590" s="825"/>
      <c r="F590" s="827"/>
      <c r="G590" s="825"/>
      <c r="H590" s="825"/>
      <c r="I590" s="825"/>
      <c r="J590" s="825"/>
      <c r="K590" s="825"/>
      <c r="L590" s="850"/>
      <c r="M590" s="825"/>
      <c r="N590" s="825"/>
      <c r="O590" s="825"/>
      <c r="P590" s="825"/>
      <c r="Q590" s="825"/>
      <c r="R590" s="825"/>
      <c r="S590" s="825"/>
      <c r="T590" s="825"/>
      <c r="U590" s="825"/>
      <c r="V590" s="825"/>
      <c r="W590" s="825"/>
      <c r="X590" s="825"/>
      <c r="Y590" s="825"/>
      <c r="Z590" s="825"/>
    </row>
    <row r="591" ht="12.75" customHeight="1" spans="1:26">
      <c r="A591" s="825"/>
      <c r="B591" s="826"/>
      <c r="C591" s="825"/>
      <c r="D591" s="827"/>
      <c r="E591" s="825"/>
      <c r="F591" s="827"/>
      <c r="G591" s="825"/>
      <c r="H591" s="825"/>
      <c r="I591" s="825"/>
      <c r="J591" s="825"/>
      <c r="K591" s="825"/>
      <c r="L591" s="850"/>
      <c r="M591" s="825"/>
      <c r="N591" s="825"/>
      <c r="O591" s="825"/>
      <c r="P591" s="825"/>
      <c r="Q591" s="825"/>
      <c r="R591" s="825"/>
      <c r="S591" s="825"/>
      <c r="T591" s="825"/>
      <c r="U591" s="825"/>
      <c r="V591" s="825"/>
      <c r="W591" s="825"/>
      <c r="X591" s="825"/>
      <c r="Y591" s="825"/>
      <c r="Z591" s="825"/>
    </row>
    <row r="592" ht="12.75" customHeight="1" spans="1:26">
      <c r="A592" s="825"/>
      <c r="B592" s="826"/>
      <c r="C592" s="825"/>
      <c r="D592" s="827"/>
      <c r="E592" s="825"/>
      <c r="F592" s="827"/>
      <c r="G592" s="825"/>
      <c r="H592" s="825"/>
      <c r="I592" s="825"/>
      <c r="J592" s="825"/>
      <c r="K592" s="825"/>
      <c r="L592" s="850"/>
      <c r="M592" s="825"/>
      <c r="N592" s="825"/>
      <c r="O592" s="825"/>
      <c r="P592" s="825"/>
      <c r="Q592" s="825"/>
      <c r="R592" s="825"/>
      <c r="S592" s="825"/>
      <c r="T592" s="825"/>
      <c r="U592" s="825"/>
      <c r="V592" s="825"/>
      <c r="W592" s="825"/>
      <c r="X592" s="825"/>
      <c r="Y592" s="825"/>
      <c r="Z592" s="825"/>
    </row>
    <row r="593" ht="12.75" customHeight="1" spans="1:26">
      <c r="A593" s="825"/>
      <c r="B593" s="826"/>
      <c r="C593" s="825"/>
      <c r="D593" s="827"/>
      <c r="E593" s="825"/>
      <c r="F593" s="827"/>
      <c r="G593" s="825"/>
      <c r="H593" s="825"/>
      <c r="I593" s="825"/>
      <c r="J593" s="825"/>
      <c r="K593" s="825"/>
      <c r="L593" s="850"/>
      <c r="M593" s="825"/>
      <c r="N593" s="825"/>
      <c r="O593" s="825"/>
      <c r="P593" s="825"/>
      <c r="Q593" s="825"/>
      <c r="R593" s="825"/>
      <c r="S593" s="825"/>
      <c r="T593" s="825"/>
      <c r="U593" s="825"/>
      <c r="V593" s="825"/>
      <c r="W593" s="825"/>
      <c r="X593" s="825"/>
      <c r="Y593" s="825"/>
      <c r="Z593" s="825"/>
    </row>
    <row r="594" ht="12.75" customHeight="1" spans="1:26">
      <c r="A594" s="825"/>
      <c r="B594" s="826"/>
      <c r="C594" s="825"/>
      <c r="D594" s="827"/>
      <c r="E594" s="825"/>
      <c r="F594" s="827"/>
      <c r="G594" s="825"/>
      <c r="H594" s="825"/>
      <c r="I594" s="825"/>
      <c r="J594" s="825"/>
      <c r="K594" s="825"/>
      <c r="L594" s="850"/>
      <c r="M594" s="825"/>
      <c r="N594" s="825"/>
      <c r="O594" s="825"/>
      <c r="P594" s="825"/>
      <c r="Q594" s="825"/>
      <c r="R594" s="825"/>
      <c r="S594" s="825"/>
      <c r="T594" s="825"/>
      <c r="U594" s="825"/>
      <c r="V594" s="825"/>
      <c r="W594" s="825"/>
      <c r="X594" s="825"/>
      <c r="Y594" s="825"/>
      <c r="Z594" s="825"/>
    </row>
    <row r="595" ht="12.75" customHeight="1" spans="1:26">
      <c r="A595" s="825"/>
      <c r="B595" s="826"/>
      <c r="C595" s="825"/>
      <c r="D595" s="827"/>
      <c r="E595" s="825"/>
      <c r="F595" s="827"/>
      <c r="G595" s="825"/>
      <c r="H595" s="825"/>
      <c r="I595" s="825"/>
      <c r="J595" s="825"/>
      <c r="K595" s="825"/>
      <c r="L595" s="850"/>
      <c r="M595" s="825"/>
      <c r="N595" s="825"/>
      <c r="O595" s="825"/>
      <c r="P595" s="825"/>
      <c r="Q595" s="825"/>
      <c r="R595" s="825"/>
      <c r="S595" s="825"/>
      <c r="T595" s="825"/>
      <c r="U595" s="825"/>
      <c r="V595" s="825"/>
      <c r="W595" s="825"/>
      <c r="X595" s="825"/>
      <c r="Y595" s="825"/>
      <c r="Z595" s="825"/>
    </row>
    <row r="596" ht="12.75" customHeight="1" spans="1:26">
      <c r="A596" s="825"/>
      <c r="B596" s="826"/>
      <c r="C596" s="825"/>
      <c r="D596" s="827"/>
      <c r="E596" s="825"/>
      <c r="F596" s="827"/>
      <c r="G596" s="825"/>
      <c r="H596" s="825"/>
      <c r="I596" s="825"/>
      <c r="J596" s="825"/>
      <c r="K596" s="825"/>
      <c r="L596" s="850"/>
      <c r="M596" s="825"/>
      <c r="N596" s="825"/>
      <c r="O596" s="825"/>
      <c r="P596" s="825"/>
      <c r="Q596" s="825"/>
      <c r="R596" s="825"/>
      <c r="S596" s="825"/>
      <c r="T596" s="825"/>
      <c r="U596" s="825"/>
      <c r="V596" s="825"/>
      <c r="W596" s="825"/>
      <c r="X596" s="825"/>
      <c r="Y596" s="825"/>
      <c r="Z596" s="825"/>
    </row>
    <row r="597" ht="12.75" customHeight="1" spans="1:26">
      <c r="A597" s="825"/>
      <c r="B597" s="826"/>
      <c r="C597" s="825"/>
      <c r="D597" s="827"/>
      <c r="E597" s="825"/>
      <c r="F597" s="827"/>
      <c r="G597" s="825"/>
      <c r="H597" s="825"/>
      <c r="I597" s="825"/>
      <c r="J597" s="825"/>
      <c r="K597" s="825"/>
      <c r="L597" s="850"/>
      <c r="M597" s="825"/>
      <c r="N597" s="825"/>
      <c r="O597" s="825"/>
      <c r="P597" s="825"/>
      <c r="Q597" s="825"/>
      <c r="R597" s="825"/>
      <c r="S597" s="825"/>
      <c r="T597" s="825"/>
      <c r="U597" s="825"/>
      <c r="V597" s="825"/>
      <c r="W597" s="825"/>
      <c r="X597" s="825"/>
      <c r="Y597" s="825"/>
      <c r="Z597" s="825"/>
    </row>
    <row r="598" ht="12.75" customHeight="1" spans="1:26">
      <c r="A598" s="825"/>
      <c r="B598" s="826"/>
      <c r="C598" s="825"/>
      <c r="D598" s="827"/>
      <c r="E598" s="825"/>
      <c r="F598" s="827"/>
      <c r="G598" s="825"/>
      <c r="H598" s="825"/>
      <c r="I598" s="825"/>
      <c r="J598" s="825"/>
      <c r="K598" s="825"/>
      <c r="L598" s="850"/>
      <c r="M598" s="825"/>
      <c r="N598" s="825"/>
      <c r="O598" s="825"/>
      <c r="P598" s="825"/>
      <c r="Q598" s="825"/>
      <c r="R598" s="825"/>
      <c r="S598" s="825"/>
      <c r="T598" s="825"/>
      <c r="U598" s="825"/>
      <c r="V598" s="825"/>
      <c r="W598" s="825"/>
      <c r="X598" s="825"/>
      <c r="Y598" s="825"/>
      <c r="Z598" s="825"/>
    </row>
    <row r="599" ht="12.75" customHeight="1" spans="1:26">
      <c r="A599" s="825"/>
      <c r="B599" s="826"/>
      <c r="C599" s="825"/>
      <c r="D599" s="827"/>
      <c r="E599" s="825"/>
      <c r="F599" s="827"/>
      <c r="G599" s="825"/>
      <c r="H599" s="825"/>
      <c r="I599" s="825"/>
      <c r="J599" s="825"/>
      <c r="K599" s="825"/>
      <c r="L599" s="850"/>
      <c r="M599" s="825"/>
      <c r="N599" s="825"/>
      <c r="O599" s="825"/>
      <c r="P599" s="825"/>
      <c r="Q599" s="825"/>
      <c r="R599" s="825"/>
      <c r="S599" s="825"/>
      <c r="T599" s="825"/>
      <c r="U599" s="825"/>
      <c r="V599" s="825"/>
      <c r="W599" s="825"/>
      <c r="X599" s="825"/>
      <c r="Y599" s="825"/>
      <c r="Z599" s="825"/>
    </row>
    <row r="600" ht="12.75" customHeight="1" spans="1:26">
      <c r="A600" s="825"/>
      <c r="B600" s="826"/>
      <c r="C600" s="825"/>
      <c r="D600" s="827"/>
      <c r="E600" s="825"/>
      <c r="F600" s="827"/>
      <c r="G600" s="825"/>
      <c r="H600" s="825"/>
      <c r="I600" s="825"/>
      <c r="J600" s="825"/>
      <c r="K600" s="825"/>
      <c r="L600" s="850"/>
      <c r="M600" s="825"/>
      <c r="N600" s="825"/>
      <c r="O600" s="825"/>
      <c r="P600" s="825"/>
      <c r="Q600" s="825"/>
      <c r="R600" s="825"/>
      <c r="S600" s="825"/>
      <c r="T600" s="825"/>
      <c r="U600" s="825"/>
      <c r="V600" s="825"/>
      <c r="W600" s="825"/>
      <c r="X600" s="825"/>
      <c r="Y600" s="825"/>
      <c r="Z600" s="825"/>
    </row>
    <row r="601" ht="12.75" customHeight="1" spans="1:26">
      <c r="A601" s="825"/>
      <c r="B601" s="826"/>
      <c r="C601" s="825"/>
      <c r="D601" s="827"/>
      <c r="E601" s="825"/>
      <c r="F601" s="827"/>
      <c r="G601" s="825"/>
      <c r="H601" s="825"/>
      <c r="I601" s="825"/>
      <c r="J601" s="825"/>
      <c r="K601" s="825"/>
      <c r="L601" s="850"/>
      <c r="M601" s="825"/>
      <c r="N601" s="825"/>
      <c r="O601" s="825"/>
      <c r="P601" s="825"/>
      <c r="Q601" s="825"/>
      <c r="R601" s="825"/>
      <c r="S601" s="825"/>
      <c r="T601" s="825"/>
      <c r="U601" s="825"/>
      <c r="V601" s="825"/>
      <c r="W601" s="825"/>
      <c r="X601" s="825"/>
      <c r="Y601" s="825"/>
      <c r="Z601" s="825"/>
    </row>
    <row r="602" ht="12.75" customHeight="1" spans="1:26">
      <c r="A602" s="825"/>
      <c r="B602" s="826"/>
      <c r="C602" s="825"/>
      <c r="D602" s="827"/>
      <c r="E602" s="825"/>
      <c r="F602" s="827"/>
      <c r="G602" s="825"/>
      <c r="H602" s="825"/>
      <c r="I602" s="825"/>
      <c r="J602" s="825"/>
      <c r="K602" s="825"/>
      <c r="L602" s="850"/>
      <c r="M602" s="825"/>
      <c r="N602" s="825"/>
      <c r="O602" s="825"/>
      <c r="P602" s="825"/>
      <c r="Q602" s="825"/>
      <c r="R602" s="825"/>
      <c r="S602" s="825"/>
      <c r="T602" s="825"/>
      <c r="U602" s="825"/>
      <c r="V602" s="825"/>
      <c r="W602" s="825"/>
      <c r="X602" s="825"/>
      <c r="Y602" s="825"/>
      <c r="Z602" s="825"/>
    </row>
    <row r="603" ht="12.75" customHeight="1" spans="1:26">
      <c r="A603" s="825"/>
      <c r="B603" s="826"/>
      <c r="C603" s="825"/>
      <c r="D603" s="827"/>
      <c r="E603" s="825"/>
      <c r="F603" s="827"/>
      <c r="G603" s="825"/>
      <c r="H603" s="825"/>
      <c r="I603" s="825"/>
      <c r="J603" s="825"/>
      <c r="K603" s="825"/>
      <c r="L603" s="850"/>
      <c r="M603" s="825"/>
      <c r="N603" s="825"/>
      <c r="O603" s="825"/>
      <c r="P603" s="825"/>
      <c r="Q603" s="825"/>
      <c r="R603" s="825"/>
      <c r="S603" s="825"/>
      <c r="T603" s="825"/>
      <c r="U603" s="825"/>
      <c r="V603" s="825"/>
      <c r="W603" s="825"/>
      <c r="X603" s="825"/>
      <c r="Y603" s="825"/>
      <c r="Z603" s="825"/>
    </row>
    <row r="604" ht="12.75" customHeight="1" spans="1:26">
      <c r="A604" s="825"/>
      <c r="B604" s="826"/>
      <c r="C604" s="825"/>
      <c r="D604" s="827"/>
      <c r="E604" s="825"/>
      <c r="F604" s="827"/>
      <c r="G604" s="825"/>
      <c r="H604" s="825"/>
      <c r="I604" s="825"/>
      <c r="J604" s="825"/>
      <c r="K604" s="825"/>
      <c r="L604" s="850"/>
      <c r="M604" s="825"/>
      <c r="N604" s="825"/>
      <c r="O604" s="825"/>
      <c r="P604" s="825"/>
      <c r="Q604" s="825"/>
      <c r="R604" s="825"/>
      <c r="S604" s="825"/>
      <c r="T604" s="825"/>
      <c r="U604" s="825"/>
      <c r="V604" s="825"/>
      <c r="W604" s="825"/>
      <c r="X604" s="825"/>
      <c r="Y604" s="825"/>
      <c r="Z604" s="825"/>
    </row>
    <row r="605" ht="12.75" customHeight="1" spans="1:26">
      <c r="A605" s="825"/>
      <c r="B605" s="826"/>
      <c r="C605" s="825"/>
      <c r="D605" s="827"/>
      <c r="E605" s="825"/>
      <c r="F605" s="827"/>
      <c r="G605" s="825"/>
      <c r="H605" s="825"/>
      <c r="I605" s="825"/>
      <c r="J605" s="825"/>
      <c r="K605" s="825"/>
      <c r="L605" s="850"/>
      <c r="M605" s="825"/>
      <c r="N605" s="825"/>
      <c r="O605" s="825"/>
      <c r="P605" s="825"/>
      <c r="Q605" s="825"/>
      <c r="R605" s="825"/>
      <c r="S605" s="825"/>
      <c r="T605" s="825"/>
      <c r="U605" s="825"/>
      <c r="V605" s="825"/>
      <c r="W605" s="825"/>
      <c r="X605" s="825"/>
      <c r="Y605" s="825"/>
      <c r="Z605" s="825"/>
    </row>
    <row r="606" ht="12.75" customHeight="1" spans="1:26">
      <c r="A606" s="825"/>
      <c r="B606" s="826"/>
      <c r="C606" s="825"/>
      <c r="D606" s="827"/>
      <c r="E606" s="825"/>
      <c r="F606" s="827"/>
      <c r="G606" s="825"/>
      <c r="H606" s="825"/>
      <c r="I606" s="825"/>
      <c r="J606" s="825"/>
      <c r="K606" s="825"/>
      <c r="L606" s="850"/>
      <c r="M606" s="825"/>
      <c r="N606" s="825"/>
      <c r="O606" s="825"/>
      <c r="P606" s="825"/>
      <c r="Q606" s="825"/>
      <c r="R606" s="825"/>
      <c r="S606" s="825"/>
      <c r="T606" s="825"/>
      <c r="U606" s="825"/>
      <c r="V606" s="825"/>
      <c r="W606" s="825"/>
      <c r="X606" s="825"/>
      <c r="Y606" s="825"/>
      <c r="Z606" s="825"/>
    </row>
    <row r="607" ht="12.75" customHeight="1" spans="1:26">
      <c r="A607" s="825"/>
      <c r="B607" s="826"/>
      <c r="C607" s="825"/>
      <c r="D607" s="827"/>
      <c r="E607" s="825"/>
      <c r="F607" s="827"/>
      <c r="G607" s="825"/>
      <c r="H607" s="825"/>
      <c r="I607" s="825"/>
      <c r="J607" s="825"/>
      <c r="K607" s="825"/>
      <c r="L607" s="850"/>
      <c r="M607" s="825"/>
      <c r="N607" s="825"/>
      <c r="O607" s="825"/>
      <c r="P607" s="825"/>
      <c r="Q607" s="825"/>
      <c r="R607" s="825"/>
      <c r="S607" s="825"/>
      <c r="T607" s="825"/>
      <c r="U607" s="825"/>
      <c r="V607" s="825"/>
      <c r="W607" s="825"/>
      <c r="X607" s="825"/>
      <c r="Y607" s="825"/>
      <c r="Z607" s="825"/>
    </row>
    <row r="608" ht="12.75" customHeight="1" spans="1:26">
      <c r="A608" s="825"/>
      <c r="B608" s="826"/>
      <c r="C608" s="825"/>
      <c r="D608" s="827"/>
      <c r="E608" s="825"/>
      <c r="F608" s="827"/>
      <c r="G608" s="825"/>
      <c r="H608" s="825"/>
      <c r="I608" s="825"/>
      <c r="J608" s="825"/>
      <c r="K608" s="825"/>
      <c r="L608" s="850"/>
      <c r="M608" s="825"/>
      <c r="N608" s="825"/>
      <c r="O608" s="825"/>
      <c r="P608" s="825"/>
      <c r="Q608" s="825"/>
      <c r="R608" s="825"/>
      <c r="S608" s="825"/>
      <c r="T608" s="825"/>
      <c r="U608" s="825"/>
      <c r="V608" s="825"/>
      <c r="W608" s="825"/>
      <c r="X608" s="825"/>
      <c r="Y608" s="825"/>
      <c r="Z608" s="825"/>
    </row>
    <row r="609" ht="12.75" customHeight="1" spans="1:26">
      <c r="A609" s="825"/>
      <c r="B609" s="826"/>
      <c r="C609" s="825"/>
      <c r="D609" s="827"/>
      <c r="E609" s="825"/>
      <c r="F609" s="827"/>
      <c r="G609" s="825"/>
      <c r="H609" s="825"/>
      <c r="I609" s="825"/>
      <c r="J609" s="825"/>
      <c r="K609" s="825"/>
      <c r="L609" s="850"/>
      <c r="M609" s="825"/>
      <c r="N609" s="825"/>
      <c r="O609" s="825"/>
      <c r="P609" s="825"/>
      <c r="Q609" s="825"/>
      <c r="R609" s="825"/>
      <c r="S609" s="825"/>
      <c r="T609" s="825"/>
      <c r="U609" s="825"/>
      <c r="V609" s="825"/>
      <c r="W609" s="825"/>
      <c r="X609" s="825"/>
      <c r="Y609" s="825"/>
      <c r="Z609" s="825"/>
    </row>
    <row r="610" ht="12.75" customHeight="1" spans="1:26">
      <c r="A610" s="825"/>
      <c r="B610" s="826"/>
      <c r="C610" s="825"/>
      <c r="D610" s="827"/>
      <c r="E610" s="825"/>
      <c r="F610" s="827"/>
      <c r="G610" s="825"/>
      <c r="H610" s="825"/>
      <c r="I610" s="825"/>
      <c r="J610" s="825"/>
      <c r="K610" s="825"/>
      <c r="L610" s="850"/>
      <c r="M610" s="825"/>
      <c r="N610" s="825"/>
      <c r="O610" s="825"/>
      <c r="P610" s="825"/>
      <c r="Q610" s="825"/>
      <c r="R610" s="825"/>
      <c r="S610" s="825"/>
      <c r="T610" s="825"/>
      <c r="U610" s="825"/>
      <c r="V610" s="825"/>
      <c r="W610" s="825"/>
      <c r="X610" s="825"/>
      <c r="Y610" s="825"/>
      <c r="Z610" s="825"/>
    </row>
    <row r="611" ht="12.75" customHeight="1" spans="1:26">
      <c r="A611" s="825"/>
      <c r="B611" s="826"/>
      <c r="C611" s="825"/>
      <c r="D611" s="827"/>
      <c r="E611" s="825"/>
      <c r="F611" s="827"/>
      <c r="G611" s="825"/>
      <c r="H611" s="825"/>
      <c r="I611" s="825"/>
      <c r="J611" s="825"/>
      <c r="K611" s="825"/>
      <c r="L611" s="850"/>
      <c r="M611" s="825"/>
      <c r="N611" s="825"/>
      <c r="O611" s="825"/>
      <c r="P611" s="825"/>
      <c r="Q611" s="825"/>
      <c r="R611" s="825"/>
      <c r="S611" s="825"/>
      <c r="T611" s="825"/>
      <c r="U611" s="825"/>
      <c r="V611" s="825"/>
      <c r="W611" s="825"/>
      <c r="X611" s="825"/>
      <c r="Y611" s="825"/>
      <c r="Z611" s="825"/>
    </row>
    <row r="612" ht="12.75" customHeight="1" spans="1:26">
      <c r="A612" s="825"/>
      <c r="B612" s="826"/>
      <c r="C612" s="825"/>
      <c r="D612" s="827"/>
      <c r="E612" s="825"/>
      <c r="F612" s="827"/>
      <c r="G612" s="825"/>
      <c r="H612" s="825"/>
      <c r="I612" s="825"/>
      <c r="J612" s="825"/>
      <c r="K612" s="825"/>
      <c r="L612" s="850"/>
      <c r="M612" s="825"/>
      <c r="N612" s="825"/>
      <c r="O612" s="825"/>
      <c r="P612" s="825"/>
      <c r="Q612" s="825"/>
      <c r="R612" s="825"/>
      <c r="S612" s="825"/>
      <c r="T612" s="825"/>
      <c r="U612" s="825"/>
      <c r="V612" s="825"/>
      <c r="W612" s="825"/>
      <c r="X612" s="825"/>
      <c r="Y612" s="825"/>
      <c r="Z612" s="825"/>
    </row>
    <row r="613" ht="12.75" customHeight="1" spans="1:26">
      <c r="A613" s="825"/>
      <c r="B613" s="826"/>
      <c r="C613" s="825"/>
      <c r="D613" s="827"/>
      <c r="E613" s="825"/>
      <c r="F613" s="827"/>
      <c r="G613" s="825"/>
      <c r="H613" s="825"/>
      <c r="I613" s="825"/>
      <c r="J613" s="825"/>
      <c r="K613" s="825"/>
      <c r="L613" s="850"/>
      <c r="M613" s="825"/>
      <c r="N613" s="825"/>
      <c r="O613" s="825"/>
      <c r="P613" s="825"/>
      <c r="Q613" s="825"/>
      <c r="R613" s="825"/>
      <c r="S613" s="825"/>
      <c r="T613" s="825"/>
      <c r="U613" s="825"/>
      <c r="V613" s="825"/>
      <c r="W613" s="825"/>
      <c r="X613" s="825"/>
      <c r="Y613" s="825"/>
      <c r="Z613" s="825"/>
    </row>
    <row r="614" ht="12.75" customHeight="1" spans="1:26">
      <c r="A614" s="825"/>
      <c r="B614" s="826"/>
      <c r="C614" s="825"/>
      <c r="D614" s="827"/>
      <c r="E614" s="825"/>
      <c r="F614" s="827"/>
      <c r="G614" s="825"/>
      <c r="H614" s="825"/>
      <c r="I614" s="825"/>
      <c r="J614" s="825"/>
      <c r="K614" s="825"/>
      <c r="L614" s="850"/>
      <c r="M614" s="825"/>
      <c r="N614" s="825"/>
      <c r="O614" s="825"/>
      <c r="P614" s="825"/>
      <c r="Q614" s="825"/>
      <c r="R614" s="825"/>
      <c r="S614" s="825"/>
      <c r="T614" s="825"/>
      <c r="U614" s="825"/>
      <c r="V614" s="825"/>
      <c r="W614" s="825"/>
      <c r="X614" s="825"/>
      <c r="Y614" s="825"/>
      <c r="Z614" s="825"/>
    </row>
    <row r="615" ht="12.75" customHeight="1" spans="1:26">
      <c r="A615" s="825"/>
      <c r="B615" s="826"/>
      <c r="C615" s="825"/>
      <c r="D615" s="827"/>
      <c r="E615" s="825"/>
      <c r="F615" s="827"/>
      <c r="G615" s="825"/>
      <c r="H615" s="825"/>
      <c r="I615" s="825"/>
      <c r="J615" s="825"/>
      <c r="K615" s="825"/>
      <c r="L615" s="850"/>
      <c r="M615" s="825"/>
      <c r="N615" s="825"/>
      <c r="O615" s="825"/>
      <c r="P615" s="825"/>
      <c r="Q615" s="825"/>
      <c r="R615" s="825"/>
      <c r="S615" s="825"/>
      <c r="T615" s="825"/>
      <c r="U615" s="825"/>
      <c r="V615" s="825"/>
      <c r="W615" s="825"/>
      <c r="X615" s="825"/>
      <c r="Y615" s="825"/>
      <c r="Z615" s="825"/>
    </row>
    <row r="616" ht="12.75" customHeight="1" spans="1:26">
      <c r="A616" s="825"/>
      <c r="B616" s="826"/>
      <c r="C616" s="825"/>
      <c r="D616" s="827"/>
      <c r="E616" s="825"/>
      <c r="F616" s="827"/>
      <c r="G616" s="825"/>
      <c r="H616" s="825"/>
      <c r="I616" s="825"/>
      <c r="J616" s="825"/>
      <c r="K616" s="825"/>
      <c r="L616" s="850"/>
      <c r="M616" s="825"/>
      <c r="N616" s="825"/>
      <c r="O616" s="825"/>
      <c r="P616" s="825"/>
      <c r="Q616" s="825"/>
      <c r="R616" s="825"/>
      <c r="S616" s="825"/>
      <c r="T616" s="825"/>
      <c r="U616" s="825"/>
      <c r="V616" s="825"/>
      <c r="W616" s="825"/>
      <c r="X616" s="825"/>
      <c r="Y616" s="825"/>
      <c r="Z616" s="825"/>
    </row>
    <row r="617" ht="12.75" customHeight="1" spans="1:26">
      <c r="A617" s="825"/>
      <c r="B617" s="826"/>
      <c r="C617" s="825"/>
      <c r="D617" s="827"/>
      <c r="E617" s="825"/>
      <c r="F617" s="827"/>
      <c r="G617" s="825"/>
      <c r="H617" s="825"/>
      <c r="I617" s="825"/>
      <c r="J617" s="825"/>
      <c r="K617" s="825"/>
      <c r="L617" s="850"/>
      <c r="M617" s="825"/>
      <c r="N617" s="825"/>
      <c r="O617" s="825"/>
      <c r="P617" s="825"/>
      <c r="Q617" s="825"/>
      <c r="R617" s="825"/>
      <c r="S617" s="825"/>
      <c r="T617" s="825"/>
      <c r="U617" s="825"/>
      <c r="V617" s="825"/>
      <c r="W617" s="825"/>
      <c r="X617" s="825"/>
      <c r="Y617" s="825"/>
      <c r="Z617" s="825"/>
    </row>
    <row r="618" ht="12.75" customHeight="1" spans="1:26">
      <c r="A618" s="825"/>
      <c r="B618" s="826"/>
      <c r="C618" s="825"/>
      <c r="D618" s="827"/>
      <c r="E618" s="825"/>
      <c r="F618" s="827"/>
      <c r="G618" s="825"/>
      <c r="H618" s="825"/>
      <c r="I618" s="825"/>
      <c r="J618" s="825"/>
      <c r="K618" s="825"/>
      <c r="L618" s="850"/>
      <c r="M618" s="825"/>
      <c r="N618" s="825"/>
      <c r="O618" s="825"/>
      <c r="P618" s="825"/>
      <c r="Q618" s="825"/>
      <c r="R618" s="825"/>
      <c r="S618" s="825"/>
      <c r="T618" s="825"/>
      <c r="U618" s="825"/>
      <c r="V618" s="825"/>
      <c r="W618" s="825"/>
      <c r="X618" s="825"/>
      <c r="Y618" s="825"/>
      <c r="Z618" s="825"/>
    </row>
    <row r="619" ht="12.75" customHeight="1" spans="1:26">
      <c r="A619" s="825"/>
      <c r="B619" s="826"/>
      <c r="C619" s="825"/>
      <c r="D619" s="827"/>
      <c r="E619" s="825"/>
      <c r="F619" s="827"/>
      <c r="G619" s="825"/>
      <c r="H619" s="825"/>
      <c r="I619" s="825"/>
      <c r="J619" s="825"/>
      <c r="K619" s="825"/>
      <c r="L619" s="850"/>
      <c r="M619" s="825"/>
      <c r="N619" s="825"/>
      <c r="O619" s="825"/>
      <c r="P619" s="825"/>
      <c r="Q619" s="825"/>
      <c r="R619" s="825"/>
      <c r="S619" s="825"/>
      <c r="T619" s="825"/>
      <c r="U619" s="825"/>
      <c r="V619" s="825"/>
      <c r="W619" s="825"/>
      <c r="X619" s="825"/>
      <c r="Y619" s="825"/>
      <c r="Z619" s="825"/>
    </row>
    <row r="620" ht="12.75" customHeight="1" spans="1:26">
      <c r="A620" s="825"/>
      <c r="B620" s="826"/>
      <c r="C620" s="825"/>
      <c r="D620" s="827"/>
      <c r="E620" s="825"/>
      <c r="F620" s="827"/>
      <c r="G620" s="825"/>
      <c r="H620" s="825"/>
      <c r="I620" s="825"/>
      <c r="J620" s="825"/>
      <c r="K620" s="825"/>
      <c r="L620" s="850"/>
      <c r="M620" s="825"/>
      <c r="N620" s="825"/>
      <c r="O620" s="825"/>
      <c r="P620" s="825"/>
      <c r="Q620" s="825"/>
      <c r="R620" s="825"/>
      <c r="S620" s="825"/>
      <c r="T620" s="825"/>
      <c r="U620" s="825"/>
      <c r="V620" s="825"/>
      <c r="W620" s="825"/>
      <c r="X620" s="825"/>
      <c r="Y620" s="825"/>
      <c r="Z620" s="825"/>
    </row>
    <row r="621" ht="12.75" customHeight="1" spans="1:26">
      <c r="A621" s="825"/>
      <c r="B621" s="826"/>
      <c r="C621" s="825"/>
      <c r="D621" s="827"/>
      <c r="E621" s="825"/>
      <c r="F621" s="827"/>
      <c r="G621" s="825"/>
      <c r="H621" s="825"/>
      <c r="I621" s="825"/>
      <c r="J621" s="825"/>
      <c r="K621" s="825"/>
      <c r="L621" s="850"/>
      <c r="M621" s="825"/>
      <c r="N621" s="825"/>
      <c r="O621" s="825"/>
      <c r="P621" s="825"/>
      <c r="Q621" s="825"/>
      <c r="R621" s="825"/>
      <c r="S621" s="825"/>
      <c r="T621" s="825"/>
      <c r="U621" s="825"/>
      <c r="V621" s="825"/>
      <c r="W621" s="825"/>
      <c r="X621" s="825"/>
      <c r="Y621" s="825"/>
      <c r="Z621" s="825"/>
    </row>
    <row r="622" ht="12.75" customHeight="1" spans="1:26">
      <c r="A622" s="825"/>
      <c r="B622" s="826"/>
      <c r="C622" s="825"/>
      <c r="D622" s="827"/>
      <c r="E622" s="825"/>
      <c r="F622" s="827"/>
      <c r="G622" s="825"/>
      <c r="H622" s="825"/>
      <c r="I622" s="825"/>
      <c r="J622" s="825"/>
      <c r="K622" s="825"/>
      <c r="L622" s="850"/>
      <c r="M622" s="825"/>
      <c r="N622" s="825"/>
      <c r="O622" s="825"/>
      <c r="P622" s="825"/>
      <c r="Q622" s="825"/>
      <c r="R622" s="825"/>
      <c r="S622" s="825"/>
      <c r="T622" s="825"/>
      <c r="U622" s="825"/>
      <c r="V622" s="825"/>
      <c r="W622" s="825"/>
      <c r="X622" s="825"/>
      <c r="Y622" s="825"/>
      <c r="Z622" s="825"/>
    </row>
    <row r="623" ht="12.75" customHeight="1" spans="1:26">
      <c r="A623" s="825"/>
      <c r="B623" s="826"/>
      <c r="C623" s="825"/>
      <c r="D623" s="827"/>
      <c r="E623" s="825"/>
      <c r="F623" s="827"/>
      <c r="G623" s="825"/>
      <c r="H623" s="825"/>
      <c r="I623" s="825"/>
      <c r="J623" s="825"/>
      <c r="K623" s="825"/>
      <c r="L623" s="850"/>
      <c r="M623" s="825"/>
      <c r="N623" s="825"/>
      <c r="O623" s="825"/>
      <c r="P623" s="825"/>
      <c r="Q623" s="825"/>
      <c r="R623" s="825"/>
      <c r="S623" s="825"/>
      <c r="T623" s="825"/>
      <c r="U623" s="825"/>
      <c r="V623" s="825"/>
      <c r="W623" s="825"/>
      <c r="X623" s="825"/>
      <c r="Y623" s="825"/>
      <c r="Z623" s="825"/>
    </row>
    <row r="624" ht="12.75" customHeight="1" spans="1:26">
      <c r="A624" s="825"/>
      <c r="B624" s="826"/>
      <c r="C624" s="825"/>
      <c r="D624" s="827"/>
      <c r="E624" s="825"/>
      <c r="F624" s="827"/>
      <c r="G624" s="825"/>
      <c r="H624" s="825"/>
      <c r="I624" s="825"/>
      <c r="J624" s="825"/>
      <c r="K624" s="825"/>
      <c r="L624" s="850"/>
      <c r="M624" s="825"/>
      <c r="N624" s="825"/>
      <c r="O624" s="825"/>
      <c r="P624" s="825"/>
      <c r="Q624" s="825"/>
      <c r="R624" s="825"/>
      <c r="S624" s="825"/>
      <c r="T624" s="825"/>
      <c r="U624" s="825"/>
      <c r="V624" s="825"/>
      <c r="W624" s="825"/>
      <c r="X624" s="825"/>
      <c r="Y624" s="825"/>
      <c r="Z624" s="825"/>
    </row>
    <row r="625" ht="12.75" customHeight="1" spans="1:26">
      <c r="A625" s="825"/>
      <c r="B625" s="826"/>
      <c r="C625" s="825"/>
      <c r="D625" s="827"/>
      <c r="E625" s="825"/>
      <c r="F625" s="827"/>
      <c r="G625" s="825"/>
      <c r="H625" s="825"/>
      <c r="I625" s="825"/>
      <c r="J625" s="825"/>
      <c r="K625" s="825"/>
      <c r="L625" s="850"/>
      <c r="M625" s="825"/>
      <c r="N625" s="825"/>
      <c r="O625" s="825"/>
      <c r="P625" s="825"/>
      <c r="Q625" s="825"/>
      <c r="R625" s="825"/>
      <c r="S625" s="825"/>
      <c r="T625" s="825"/>
      <c r="U625" s="825"/>
      <c r="V625" s="825"/>
      <c r="W625" s="825"/>
      <c r="X625" s="825"/>
      <c r="Y625" s="825"/>
      <c r="Z625" s="825"/>
    </row>
    <row r="626" ht="12.75" customHeight="1" spans="1:26">
      <c r="A626" s="825"/>
      <c r="B626" s="826"/>
      <c r="C626" s="825"/>
      <c r="D626" s="827"/>
      <c r="E626" s="825"/>
      <c r="F626" s="827"/>
      <c r="G626" s="825"/>
      <c r="H626" s="825"/>
      <c r="I626" s="825"/>
      <c r="J626" s="825"/>
      <c r="K626" s="825"/>
      <c r="L626" s="850"/>
      <c r="M626" s="825"/>
      <c r="N626" s="825"/>
      <c r="O626" s="825"/>
      <c r="P626" s="825"/>
      <c r="Q626" s="825"/>
      <c r="R626" s="825"/>
      <c r="S626" s="825"/>
      <c r="T626" s="825"/>
      <c r="U626" s="825"/>
      <c r="V626" s="825"/>
      <c r="W626" s="825"/>
      <c r="X626" s="825"/>
      <c r="Y626" s="825"/>
      <c r="Z626" s="825"/>
    </row>
    <row r="627" ht="12.75" customHeight="1" spans="1:26">
      <c r="A627" s="825"/>
      <c r="B627" s="826"/>
      <c r="C627" s="825"/>
      <c r="D627" s="827"/>
      <c r="E627" s="825"/>
      <c r="F627" s="827"/>
      <c r="G627" s="825"/>
      <c r="H627" s="825"/>
      <c r="I627" s="825"/>
      <c r="J627" s="825"/>
      <c r="K627" s="825"/>
      <c r="L627" s="850"/>
      <c r="M627" s="825"/>
      <c r="N627" s="825"/>
      <c r="O627" s="825"/>
      <c r="P627" s="825"/>
      <c r="Q627" s="825"/>
      <c r="R627" s="825"/>
      <c r="S627" s="825"/>
      <c r="T627" s="825"/>
      <c r="U627" s="825"/>
      <c r="V627" s="825"/>
      <c r="W627" s="825"/>
      <c r="X627" s="825"/>
      <c r="Y627" s="825"/>
      <c r="Z627" s="825"/>
    </row>
    <row r="628" ht="12.75" customHeight="1" spans="1:26">
      <c r="A628" s="825"/>
      <c r="B628" s="826"/>
      <c r="C628" s="825"/>
      <c r="D628" s="827"/>
      <c r="E628" s="825"/>
      <c r="F628" s="827"/>
      <c r="G628" s="825"/>
      <c r="H628" s="825"/>
      <c r="I628" s="825"/>
      <c r="J628" s="825"/>
      <c r="K628" s="825"/>
      <c r="L628" s="850"/>
      <c r="M628" s="825"/>
      <c r="N628" s="825"/>
      <c r="O628" s="825"/>
      <c r="P628" s="825"/>
      <c r="Q628" s="825"/>
      <c r="R628" s="825"/>
      <c r="S628" s="825"/>
      <c r="T628" s="825"/>
      <c r="U628" s="825"/>
      <c r="V628" s="825"/>
      <c r="W628" s="825"/>
      <c r="X628" s="825"/>
      <c r="Y628" s="825"/>
      <c r="Z628" s="825"/>
    </row>
    <row r="629" ht="12.75" customHeight="1" spans="1:26">
      <c r="A629" s="825"/>
      <c r="B629" s="826"/>
      <c r="C629" s="825"/>
      <c r="D629" s="827"/>
      <c r="E629" s="825"/>
      <c r="F629" s="827"/>
      <c r="G629" s="825"/>
      <c r="H629" s="825"/>
      <c r="I629" s="825"/>
      <c r="J629" s="825"/>
      <c r="K629" s="825"/>
      <c r="L629" s="850"/>
      <c r="M629" s="825"/>
      <c r="N629" s="825"/>
      <c r="O629" s="825"/>
      <c r="P629" s="825"/>
      <c r="Q629" s="825"/>
      <c r="R629" s="825"/>
      <c r="S629" s="825"/>
      <c r="T629" s="825"/>
      <c r="U629" s="825"/>
      <c r="V629" s="825"/>
      <c r="W629" s="825"/>
      <c r="X629" s="825"/>
      <c r="Y629" s="825"/>
      <c r="Z629" s="825"/>
    </row>
    <row r="630" ht="12.75" customHeight="1" spans="1:26">
      <c r="A630" s="825"/>
      <c r="B630" s="826"/>
      <c r="C630" s="825"/>
      <c r="D630" s="827"/>
      <c r="E630" s="825"/>
      <c r="F630" s="827"/>
      <c r="G630" s="825"/>
      <c r="H630" s="825"/>
      <c r="I630" s="825"/>
      <c r="J630" s="825"/>
      <c r="K630" s="825"/>
      <c r="L630" s="850"/>
      <c r="M630" s="825"/>
      <c r="N630" s="825"/>
      <c r="O630" s="825"/>
      <c r="P630" s="825"/>
      <c r="Q630" s="825"/>
      <c r="R630" s="825"/>
      <c r="S630" s="825"/>
      <c r="T630" s="825"/>
      <c r="U630" s="825"/>
      <c r="V630" s="825"/>
      <c r="W630" s="825"/>
      <c r="X630" s="825"/>
      <c r="Y630" s="825"/>
      <c r="Z630" s="825"/>
    </row>
    <row r="631" ht="12.75" customHeight="1" spans="1:26">
      <c r="A631" s="825"/>
      <c r="B631" s="826"/>
      <c r="C631" s="825"/>
      <c r="D631" s="827"/>
      <c r="E631" s="825"/>
      <c r="F631" s="827"/>
      <c r="G631" s="825"/>
      <c r="H631" s="825"/>
      <c r="I631" s="825"/>
      <c r="J631" s="825"/>
      <c r="K631" s="825"/>
      <c r="L631" s="850"/>
      <c r="M631" s="825"/>
      <c r="N631" s="825"/>
      <c r="O631" s="825"/>
      <c r="P631" s="825"/>
      <c r="Q631" s="825"/>
      <c r="R631" s="825"/>
      <c r="S631" s="825"/>
      <c r="T631" s="825"/>
      <c r="U631" s="825"/>
      <c r="V631" s="825"/>
      <c r="W631" s="825"/>
      <c r="X631" s="825"/>
      <c r="Y631" s="825"/>
      <c r="Z631" s="825"/>
    </row>
    <row r="632" ht="12.75" customHeight="1" spans="1:26">
      <c r="A632" s="825"/>
      <c r="B632" s="826"/>
      <c r="C632" s="825"/>
      <c r="D632" s="827"/>
      <c r="E632" s="825"/>
      <c r="F632" s="827"/>
      <c r="G632" s="825"/>
      <c r="H632" s="825"/>
      <c r="I632" s="825"/>
      <c r="J632" s="825"/>
      <c r="K632" s="825"/>
      <c r="L632" s="850"/>
      <c r="M632" s="825"/>
      <c r="N632" s="825"/>
      <c r="O632" s="825"/>
      <c r="P632" s="825"/>
      <c r="Q632" s="825"/>
      <c r="R632" s="825"/>
      <c r="S632" s="825"/>
      <c r="T632" s="825"/>
      <c r="U632" s="825"/>
      <c r="V632" s="825"/>
      <c r="W632" s="825"/>
      <c r="X632" s="825"/>
      <c r="Y632" s="825"/>
      <c r="Z632" s="825"/>
    </row>
    <row r="633" ht="12.75" customHeight="1" spans="1:26">
      <c r="A633" s="825"/>
      <c r="B633" s="826"/>
      <c r="C633" s="825"/>
      <c r="D633" s="827"/>
      <c r="E633" s="825"/>
      <c r="F633" s="827"/>
      <c r="G633" s="825"/>
      <c r="H633" s="825"/>
      <c r="I633" s="825"/>
      <c r="J633" s="825"/>
      <c r="K633" s="825"/>
      <c r="L633" s="850"/>
      <c r="M633" s="825"/>
      <c r="N633" s="825"/>
      <c r="O633" s="825"/>
      <c r="P633" s="825"/>
      <c r="Q633" s="825"/>
      <c r="R633" s="825"/>
      <c r="S633" s="825"/>
      <c r="T633" s="825"/>
      <c r="U633" s="825"/>
      <c r="V633" s="825"/>
      <c r="W633" s="825"/>
      <c r="X633" s="825"/>
      <c r="Y633" s="825"/>
      <c r="Z633" s="825"/>
    </row>
    <row r="634" ht="12.75" customHeight="1" spans="1:26">
      <c r="A634" s="825"/>
      <c r="B634" s="826"/>
      <c r="C634" s="825"/>
      <c r="D634" s="827"/>
      <c r="E634" s="825"/>
      <c r="F634" s="827"/>
      <c r="G634" s="825"/>
      <c r="H634" s="825"/>
      <c r="I634" s="825"/>
      <c r="J634" s="825"/>
      <c r="K634" s="825"/>
      <c r="L634" s="850"/>
      <c r="M634" s="825"/>
      <c r="N634" s="825"/>
      <c r="O634" s="825"/>
      <c r="P634" s="825"/>
      <c r="Q634" s="825"/>
      <c r="R634" s="825"/>
      <c r="S634" s="825"/>
      <c r="T634" s="825"/>
      <c r="U634" s="825"/>
      <c r="V634" s="825"/>
      <c r="W634" s="825"/>
      <c r="X634" s="825"/>
      <c r="Y634" s="825"/>
      <c r="Z634" s="825"/>
    </row>
    <row r="635" ht="12.75" customHeight="1" spans="1:26">
      <c r="A635" s="825"/>
      <c r="B635" s="826"/>
      <c r="C635" s="825"/>
      <c r="D635" s="827"/>
      <c r="E635" s="825"/>
      <c r="F635" s="827"/>
      <c r="G635" s="825"/>
      <c r="H635" s="825"/>
      <c r="I635" s="825"/>
      <c r="J635" s="825"/>
      <c r="K635" s="825"/>
      <c r="L635" s="850"/>
      <c r="M635" s="825"/>
      <c r="N635" s="825"/>
      <c r="O635" s="825"/>
      <c r="P635" s="825"/>
      <c r="Q635" s="825"/>
      <c r="R635" s="825"/>
      <c r="S635" s="825"/>
      <c r="T635" s="825"/>
      <c r="U635" s="825"/>
      <c r="V635" s="825"/>
      <c r="W635" s="825"/>
      <c r="X635" s="825"/>
      <c r="Y635" s="825"/>
      <c r="Z635" s="825"/>
    </row>
    <row r="636" ht="12.75" customHeight="1" spans="1:26">
      <c r="A636" s="825"/>
      <c r="B636" s="826"/>
      <c r="C636" s="825"/>
      <c r="D636" s="827"/>
      <c r="E636" s="825"/>
      <c r="F636" s="827"/>
      <c r="G636" s="825"/>
      <c r="H636" s="825"/>
      <c r="I636" s="825"/>
      <c r="J636" s="825"/>
      <c r="K636" s="825"/>
      <c r="L636" s="850"/>
      <c r="M636" s="825"/>
      <c r="N636" s="825"/>
      <c r="O636" s="825"/>
      <c r="P636" s="825"/>
      <c r="Q636" s="825"/>
      <c r="R636" s="825"/>
      <c r="S636" s="825"/>
      <c r="T636" s="825"/>
      <c r="U636" s="825"/>
      <c r="V636" s="825"/>
      <c r="W636" s="825"/>
      <c r="X636" s="825"/>
      <c r="Y636" s="825"/>
      <c r="Z636" s="825"/>
    </row>
    <row r="637" ht="12.75" customHeight="1" spans="1:26">
      <c r="A637" s="825"/>
      <c r="B637" s="826"/>
      <c r="C637" s="825"/>
      <c r="D637" s="827"/>
      <c r="E637" s="825"/>
      <c r="F637" s="827"/>
      <c r="G637" s="825"/>
      <c r="H637" s="825"/>
      <c r="I637" s="825"/>
      <c r="J637" s="825"/>
      <c r="K637" s="825"/>
      <c r="L637" s="850"/>
      <c r="M637" s="825"/>
      <c r="N637" s="825"/>
      <c r="O637" s="825"/>
      <c r="P637" s="825"/>
      <c r="Q637" s="825"/>
      <c r="R637" s="825"/>
      <c r="S637" s="825"/>
      <c r="T637" s="825"/>
      <c r="U637" s="825"/>
      <c r="V637" s="825"/>
      <c r="W637" s="825"/>
      <c r="X637" s="825"/>
      <c r="Y637" s="825"/>
      <c r="Z637" s="825"/>
    </row>
    <row r="638" ht="12.75" customHeight="1" spans="1:26">
      <c r="A638" s="825"/>
      <c r="B638" s="826"/>
      <c r="C638" s="825"/>
      <c r="D638" s="827"/>
      <c r="E638" s="825"/>
      <c r="F638" s="827"/>
      <c r="G638" s="825"/>
      <c r="H638" s="825"/>
      <c r="I638" s="825"/>
      <c r="J638" s="825"/>
      <c r="K638" s="825"/>
      <c r="L638" s="850"/>
      <c r="M638" s="825"/>
      <c r="N638" s="825"/>
      <c r="O638" s="825"/>
      <c r="P638" s="825"/>
      <c r="Q638" s="825"/>
      <c r="R638" s="825"/>
      <c r="S638" s="825"/>
      <c r="T638" s="825"/>
      <c r="U638" s="825"/>
      <c r="V638" s="825"/>
      <c r="W638" s="825"/>
      <c r="X638" s="825"/>
      <c r="Y638" s="825"/>
      <c r="Z638" s="825"/>
    </row>
    <row r="639" ht="12.75" customHeight="1" spans="1:26">
      <c r="A639" s="825"/>
      <c r="B639" s="826"/>
      <c r="C639" s="825"/>
      <c r="D639" s="827"/>
      <c r="E639" s="825"/>
      <c r="F639" s="827"/>
      <c r="G639" s="825"/>
      <c r="H639" s="825"/>
      <c r="I639" s="825"/>
      <c r="J639" s="825"/>
      <c r="K639" s="825"/>
      <c r="L639" s="850"/>
      <c r="M639" s="825"/>
      <c r="N639" s="825"/>
      <c r="O639" s="825"/>
      <c r="P639" s="825"/>
      <c r="Q639" s="825"/>
      <c r="R639" s="825"/>
      <c r="S639" s="825"/>
      <c r="T639" s="825"/>
      <c r="U639" s="825"/>
      <c r="V639" s="825"/>
      <c r="W639" s="825"/>
      <c r="X639" s="825"/>
      <c r="Y639" s="825"/>
      <c r="Z639" s="825"/>
    </row>
    <row r="640" ht="12.75" customHeight="1" spans="1:26">
      <c r="A640" s="825"/>
      <c r="B640" s="826"/>
      <c r="C640" s="825"/>
      <c r="D640" s="827"/>
      <c r="E640" s="825"/>
      <c r="F640" s="827"/>
      <c r="G640" s="825"/>
      <c r="H640" s="825"/>
      <c r="I640" s="825"/>
      <c r="J640" s="825"/>
      <c r="K640" s="825"/>
      <c r="L640" s="850"/>
      <c r="M640" s="825"/>
      <c r="N640" s="825"/>
      <c r="O640" s="825"/>
      <c r="P640" s="825"/>
      <c r="Q640" s="825"/>
      <c r="R640" s="825"/>
      <c r="S640" s="825"/>
      <c r="T640" s="825"/>
      <c r="U640" s="825"/>
      <c r="V640" s="825"/>
      <c r="W640" s="825"/>
      <c r="X640" s="825"/>
      <c r="Y640" s="825"/>
      <c r="Z640" s="825"/>
    </row>
    <row r="641" ht="12.75" customHeight="1" spans="1:26">
      <c r="A641" s="825"/>
      <c r="B641" s="826"/>
      <c r="C641" s="825"/>
      <c r="D641" s="827"/>
      <c r="E641" s="825"/>
      <c r="F641" s="827"/>
      <c r="G641" s="825"/>
      <c r="H641" s="825"/>
      <c r="I641" s="825"/>
      <c r="J641" s="825"/>
      <c r="K641" s="825"/>
      <c r="L641" s="850"/>
      <c r="M641" s="825"/>
      <c r="N641" s="825"/>
      <c r="O641" s="825"/>
      <c r="P641" s="825"/>
      <c r="Q641" s="825"/>
      <c r="R641" s="825"/>
      <c r="S641" s="825"/>
      <c r="T641" s="825"/>
      <c r="U641" s="825"/>
      <c r="V641" s="825"/>
      <c r="W641" s="825"/>
      <c r="X641" s="825"/>
      <c r="Y641" s="825"/>
      <c r="Z641" s="825"/>
    </row>
    <row r="642" ht="12.75" customHeight="1" spans="1:26">
      <c r="A642" s="825"/>
      <c r="B642" s="826"/>
      <c r="C642" s="825"/>
      <c r="D642" s="827"/>
      <c r="E642" s="825"/>
      <c r="F642" s="827"/>
      <c r="G642" s="825"/>
      <c r="H642" s="825"/>
      <c r="I642" s="825"/>
      <c r="J642" s="825"/>
      <c r="K642" s="825"/>
      <c r="L642" s="850"/>
      <c r="M642" s="825"/>
      <c r="N642" s="825"/>
      <c r="O642" s="825"/>
      <c r="P642" s="825"/>
      <c r="Q642" s="825"/>
      <c r="R642" s="825"/>
      <c r="S642" s="825"/>
      <c r="T642" s="825"/>
      <c r="U642" s="825"/>
      <c r="V642" s="825"/>
      <c r="W642" s="825"/>
      <c r="X642" s="825"/>
      <c r="Y642" s="825"/>
      <c r="Z642" s="825"/>
    </row>
    <row r="643" ht="12.75" customHeight="1" spans="1:26">
      <c r="A643" s="825"/>
      <c r="B643" s="826"/>
      <c r="C643" s="825"/>
      <c r="D643" s="827"/>
      <c r="E643" s="825"/>
      <c r="F643" s="827"/>
      <c r="G643" s="825"/>
      <c r="H643" s="825"/>
      <c r="I643" s="825"/>
      <c r="J643" s="825"/>
      <c r="K643" s="825"/>
      <c r="L643" s="850"/>
      <c r="M643" s="825"/>
      <c r="N643" s="825"/>
      <c r="O643" s="825"/>
      <c r="P643" s="825"/>
      <c r="Q643" s="825"/>
      <c r="R643" s="825"/>
      <c r="S643" s="825"/>
      <c r="T643" s="825"/>
      <c r="U643" s="825"/>
      <c r="V643" s="825"/>
      <c r="W643" s="825"/>
      <c r="X643" s="825"/>
      <c r="Y643" s="825"/>
      <c r="Z643" s="825"/>
    </row>
    <row r="644" ht="12.75" customHeight="1" spans="1:26">
      <c r="A644" s="825"/>
      <c r="B644" s="826"/>
      <c r="C644" s="825"/>
      <c r="D644" s="827"/>
      <c r="E644" s="825"/>
      <c r="F644" s="827"/>
      <c r="G644" s="825"/>
      <c r="H644" s="825"/>
      <c r="I644" s="825"/>
      <c r="J644" s="825"/>
      <c r="K644" s="825"/>
      <c r="L644" s="850"/>
      <c r="M644" s="825"/>
      <c r="N644" s="825"/>
      <c r="O644" s="825"/>
      <c r="P644" s="825"/>
      <c r="Q644" s="825"/>
      <c r="R644" s="825"/>
      <c r="S644" s="825"/>
      <c r="T644" s="825"/>
      <c r="U644" s="825"/>
      <c r="V644" s="825"/>
      <c r="W644" s="825"/>
      <c r="X644" s="825"/>
      <c r="Y644" s="825"/>
      <c r="Z644" s="825"/>
    </row>
    <row r="645" ht="12.75" customHeight="1" spans="1:26">
      <c r="A645" s="825"/>
      <c r="B645" s="826"/>
      <c r="C645" s="825"/>
      <c r="D645" s="827"/>
      <c r="E645" s="825"/>
      <c r="F645" s="827"/>
      <c r="G645" s="825"/>
      <c r="H645" s="825"/>
      <c r="I645" s="825"/>
      <c r="J645" s="825"/>
      <c r="K645" s="825"/>
      <c r="L645" s="850"/>
      <c r="M645" s="825"/>
      <c r="N645" s="825"/>
      <c r="O645" s="825"/>
      <c r="P645" s="825"/>
      <c r="Q645" s="825"/>
      <c r="R645" s="825"/>
      <c r="S645" s="825"/>
      <c r="T645" s="825"/>
      <c r="U645" s="825"/>
      <c r="V645" s="825"/>
      <c r="W645" s="825"/>
      <c r="X645" s="825"/>
      <c r="Y645" s="825"/>
      <c r="Z645" s="825"/>
    </row>
    <row r="646" ht="12.75" customHeight="1" spans="1:26">
      <c r="A646" s="825"/>
      <c r="B646" s="826"/>
      <c r="C646" s="825"/>
      <c r="D646" s="827"/>
      <c r="E646" s="825"/>
      <c r="F646" s="827"/>
      <c r="G646" s="825"/>
      <c r="H646" s="825"/>
      <c r="I646" s="825"/>
      <c r="J646" s="825"/>
      <c r="K646" s="825"/>
      <c r="L646" s="850"/>
      <c r="M646" s="825"/>
      <c r="N646" s="825"/>
      <c r="O646" s="825"/>
      <c r="P646" s="825"/>
      <c r="Q646" s="825"/>
      <c r="R646" s="825"/>
      <c r="S646" s="825"/>
      <c r="T646" s="825"/>
      <c r="U646" s="825"/>
      <c r="V646" s="825"/>
      <c r="W646" s="825"/>
      <c r="X646" s="825"/>
      <c r="Y646" s="825"/>
      <c r="Z646" s="825"/>
    </row>
    <row r="647" ht="12.75" customHeight="1" spans="1:26">
      <c r="A647" s="825"/>
      <c r="B647" s="826"/>
      <c r="C647" s="825"/>
      <c r="D647" s="827"/>
      <c r="E647" s="825"/>
      <c r="F647" s="827"/>
      <c r="G647" s="825"/>
      <c r="H647" s="825"/>
      <c r="I647" s="825"/>
      <c r="J647" s="825"/>
      <c r="K647" s="825"/>
      <c r="L647" s="850"/>
      <c r="M647" s="825"/>
      <c r="N647" s="825"/>
      <c r="O647" s="825"/>
      <c r="P647" s="825"/>
      <c r="Q647" s="825"/>
      <c r="R647" s="825"/>
      <c r="S647" s="825"/>
      <c r="T647" s="825"/>
      <c r="U647" s="825"/>
      <c r="V647" s="825"/>
      <c r="W647" s="825"/>
      <c r="X647" s="825"/>
      <c r="Y647" s="825"/>
      <c r="Z647" s="825"/>
    </row>
    <row r="648" ht="12.75" customHeight="1" spans="1:26">
      <c r="A648" s="825"/>
      <c r="B648" s="826"/>
      <c r="C648" s="825"/>
      <c r="D648" s="827"/>
      <c r="E648" s="825"/>
      <c r="F648" s="827"/>
      <c r="G648" s="825"/>
      <c r="H648" s="825"/>
      <c r="I648" s="825"/>
      <c r="J648" s="825"/>
      <c r="K648" s="825"/>
      <c r="L648" s="850"/>
      <c r="M648" s="825"/>
      <c r="N648" s="825"/>
      <c r="O648" s="825"/>
      <c r="P648" s="825"/>
      <c r="Q648" s="825"/>
      <c r="R648" s="825"/>
      <c r="S648" s="825"/>
      <c r="T648" s="825"/>
      <c r="U648" s="825"/>
      <c r="V648" s="825"/>
      <c r="W648" s="825"/>
      <c r="X648" s="825"/>
      <c r="Y648" s="825"/>
      <c r="Z648" s="825"/>
    </row>
    <row r="649" ht="12.75" customHeight="1" spans="1:26">
      <c r="A649" s="825"/>
      <c r="B649" s="826"/>
      <c r="C649" s="825"/>
      <c r="D649" s="827"/>
      <c r="E649" s="825"/>
      <c r="F649" s="827"/>
      <c r="G649" s="825"/>
      <c r="H649" s="825"/>
      <c r="I649" s="825"/>
      <c r="J649" s="825"/>
      <c r="K649" s="825"/>
      <c r="L649" s="850"/>
      <c r="M649" s="825"/>
      <c r="N649" s="825"/>
      <c r="O649" s="825"/>
      <c r="P649" s="825"/>
      <c r="Q649" s="825"/>
      <c r="R649" s="825"/>
      <c r="S649" s="825"/>
      <c r="T649" s="825"/>
      <c r="U649" s="825"/>
      <c r="V649" s="825"/>
      <c r="W649" s="825"/>
      <c r="X649" s="825"/>
      <c r="Y649" s="825"/>
      <c r="Z649" s="825"/>
    </row>
    <row r="650" ht="12.75" customHeight="1" spans="1:26">
      <c r="A650" s="825"/>
      <c r="B650" s="826"/>
      <c r="C650" s="825"/>
      <c r="D650" s="827"/>
      <c r="E650" s="825"/>
      <c r="F650" s="827"/>
      <c r="G650" s="825"/>
      <c r="H650" s="825"/>
      <c r="I650" s="825"/>
      <c r="J650" s="825"/>
      <c r="K650" s="825"/>
      <c r="L650" s="850"/>
      <c r="M650" s="825"/>
      <c r="N650" s="825"/>
      <c r="O650" s="825"/>
      <c r="P650" s="825"/>
      <c r="Q650" s="825"/>
      <c r="R650" s="825"/>
      <c r="S650" s="825"/>
      <c r="T650" s="825"/>
      <c r="U650" s="825"/>
      <c r="V650" s="825"/>
      <c r="W650" s="825"/>
      <c r="X650" s="825"/>
      <c r="Y650" s="825"/>
      <c r="Z650" s="825"/>
    </row>
    <row r="651" ht="12.75" customHeight="1" spans="1:26">
      <c r="A651" s="825"/>
      <c r="B651" s="826"/>
      <c r="C651" s="825"/>
      <c r="D651" s="827"/>
      <c r="E651" s="825"/>
      <c r="F651" s="827"/>
      <c r="G651" s="825"/>
      <c r="H651" s="825"/>
      <c r="I651" s="825"/>
      <c r="J651" s="825"/>
      <c r="K651" s="825"/>
      <c r="L651" s="850"/>
      <c r="M651" s="825"/>
      <c r="N651" s="825"/>
      <c r="O651" s="825"/>
      <c r="P651" s="825"/>
      <c r="Q651" s="825"/>
      <c r="R651" s="825"/>
      <c r="S651" s="825"/>
      <c r="T651" s="825"/>
      <c r="U651" s="825"/>
      <c r="V651" s="825"/>
      <c r="W651" s="825"/>
      <c r="X651" s="825"/>
      <c r="Y651" s="825"/>
      <c r="Z651" s="825"/>
    </row>
    <row r="652" ht="12.75" customHeight="1" spans="1:26">
      <c r="A652" s="825"/>
      <c r="B652" s="826"/>
      <c r="C652" s="825"/>
      <c r="D652" s="827"/>
      <c r="E652" s="825"/>
      <c r="F652" s="827"/>
      <c r="G652" s="825"/>
      <c r="H652" s="825"/>
      <c r="I652" s="825"/>
      <c r="J652" s="825"/>
      <c r="K652" s="825"/>
      <c r="L652" s="850"/>
      <c r="M652" s="825"/>
      <c r="N652" s="825"/>
      <c r="O652" s="825"/>
      <c r="P652" s="825"/>
      <c r="Q652" s="825"/>
      <c r="R652" s="825"/>
      <c r="S652" s="825"/>
      <c r="T652" s="825"/>
      <c r="U652" s="825"/>
      <c r="V652" s="825"/>
      <c r="W652" s="825"/>
      <c r="X652" s="825"/>
      <c r="Y652" s="825"/>
      <c r="Z652" s="825"/>
    </row>
    <row r="653" ht="12.75" customHeight="1" spans="1:26">
      <c r="A653" s="825"/>
      <c r="B653" s="826"/>
      <c r="C653" s="825"/>
      <c r="D653" s="827"/>
      <c r="E653" s="825"/>
      <c r="F653" s="827"/>
      <c r="G653" s="825"/>
      <c r="H653" s="825"/>
      <c r="I653" s="825"/>
      <c r="J653" s="825"/>
      <c r="K653" s="825"/>
      <c r="L653" s="850"/>
      <c r="M653" s="825"/>
      <c r="N653" s="825"/>
      <c r="O653" s="825"/>
      <c r="P653" s="825"/>
      <c r="Q653" s="825"/>
      <c r="R653" s="825"/>
      <c r="S653" s="825"/>
      <c r="T653" s="825"/>
      <c r="U653" s="825"/>
      <c r="V653" s="825"/>
      <c r="W653" s="825"/>
      <c r="X653" s="825"/>
      <c r="Y653" s="825"/>
      <c r="Z653" s="825"/>
    </row>
    <row r="654" ht="12.75" customHeight="1" spans="1:26">
      <c r="A654" s="825"/>
      <c r="B654" s="826"/>
      <c r="C654" s="825"/>
      <c r="D654" s="827"/>
      <c r="E654" s="825"/>
      <c r="F654" s="827"/>
      <c r="G654" s="825"/>
      <c r="H654" s="825"/>
      <c r="I654" s="825"/>
      <c r="J654" s="825"/>
      <c r="K654" s="825"/>
      <c r="L654" s="850"/>
      <c r="M654" s="825"/>
      <c r="N654" s="825"/>
      <c r="O654" s="825"/>
      <c r="P654" s="825"/>
      <c r="Q654" s="825"/>
      <c r="R654" s="825"/>
      <c r="S654" s="825"/>
      <c r="T654" s="825"/>
      <c r="U654" s="825"/>
      <c r="V654" s="825"/>
      <c r="W654" s="825"/>
      <c r="X654" s="825"/>
      <c r="Y654" s="825"/>
      <c r="Z654" s="825"/>
    </row>
    <row r="655" ht="12.75" customHeight="1" spans="1:26">
      <c r="A655" s="825"/>
      <c r="B655" s="826"/>
      <c r="C655" s="825"/>
      <c r="D655" s="827"/>
      <c r="E655" s="825"/>
      <c r="F655" s="827"/>
      <c r="G655" s="825"/>
      <c r="H655" s="825"/>
      <c r="I655" s="825"/>
      <c r="J655" s="825"/>
      <c r="K655" s="825"/>
      <c r="L655" s="850"/>
      <c r="M655" s="825"/>
      <c r="N655" s="825"/>
      <c r="O655" s="825"/>
      <c r="P655" s="825"/>
      <c r="Q655" s="825"/>
      <c r="R655" s="825"/>
      <c r="S655" s="825"/>
      <c r="T655" s="825"/>
      <c r="U655" s="825"/>
      <c r="V655" s="825"/>
      <c r="W655" s="825"/>
      <c r="X655" s="825"/>
      <c r="Y655" s="825"/>
      <c r="Z655" s="825"/>
    </row>
    <row r="656" ht="12.75" customHeight="1" spans="1:26">
      <c r="A656" s="825"/>
      <c r="B656" s="826"/>
      <c r="C656" s="825"/>
      <c r="D656" s="827"/>
      <c r="E656" s="825"/>
      <c r="F656" s="827"/>
      <c r="G656" s="825"/>
      <c r="H656" s="825"/>
      <c r="I656" s="825"/>
      <c r="J656" s="825"/>
      <c r="K656" s="825"/>
      <c r="L656" s="850"/>
      <c r="M656" s="825"/>
      <c r="N656" s="825"/>
      <c r="O656" s="825"/>
      <c r="P656" s="825"/>
      <c r="Q656" s="825"/>
      <c r="R656" s="825"/>
      <c r="S656" s="825"/>
      <c r="T656" s="825"/>
      <c r="U656" s="825"/>
      <c r="V656" s="825"/>
      <c r="W656" s="825"/>
      <c r="X656" s="825"/>
      <c r="Y656" s="825"/>
      <c r="Z656" s="825"/>
    </row>
    <row r="657" ht="12.75" customHeight="1" spans="1:26">
      <c r="A657" s="825"/>
      <c r="B657" s="826"/>
      <c r="C657" s="825"/>
      <c r="D657" s="827"/>
      <c r="E657" s="825"/>
      <c r="F657" s="827"/>
      <c r="G657" s="825"/>
      <c r="H657" s="825"/>
      <c r="I657" s="825"/>
      <c r="J657" s="825"/>
      <c r="K657" s="825"/>
      <c r="L657" s="850"/>
      <c r="M657" s="825"/>
      <c r="N657" s="825"/>
      <c r="O657" s="825"/>
      <c r="P657" s="825"/>
      <c r="Q657" s="825"/>
      <c r="R657" s="825"/>
      <c r="S657" s="825"/>
      <c r="T657" s="825"/>
      <c r="U657" s="825"/>
      <c r="V657" s="825"/>
      <c r="W657" s="825"/>
      <c r="X657" s="825"/>
      <c r="Y657" s="825"/>
      <c r="Z657" s="825"/>
    </row>
    <row r="658" ht="12.75" customHeight="1" spans="1:26">
      <c r="A658" s="825"/>
      <c r="B658" s="826"/>
      <c r="C658" s="825"/>
      <c r="D658" s="827"/>
      <c r="E658" s="825"/>
      <c r="F658" s="827"/>
      <c r="G658" s="825"/>
      <c r="H658" s="825"/>
      <c r="I658" s="825"/>
      <c r="J658" s="825"/>
      <c r="K658" s="825"/>
      <c r="L658" s="850"/>
      <c r="M658" s="825"/>
      <c r="N658" s="825"/>
      <c r="O658" s="825"/>
      <c r="P658" s="825"/>
      <c r="Q658" s="825"/>
      <c r="R658" s="825"/>
      <c r="S658" s="825"/>
      <c r="T658" s="825"/>
      <c r="U658" s="825"/>
      <c r="V658" s="825"/>
      <c r="W658" s="825"/>
      <c r="X658" s="825"/>
      <c r="Y658" s="825"/>
      <c r="Z658" s="825"/>
    </row>
    <row r="659" ht="12.75" customHeight="1" spans="1:26">
      <c r="A659" s="825"/>
      <c r="B659" s="826"/>
      <c r="C659" s="825"/>
      <c r="D659" s="827"/>
      <c r="E659" s="825"/>
      <c r="F659" s="827"/>
      <c r="G659" s="825"/>
      <c r="H659" s="825"/>
      <c r="I659" s="825"/>
      <c r="J659" s="825"/>
      <c r="K659" s="825"/>
      <c r="L659" s="850"/>
      <c r="M659" s="825"/>
      <c r="N659" s="825"/>
      <c r="O659" s="825"/>
      <c r="P659" s="825"/>
      <c r="Q659" s="825"/>
      <c r="R659" s="825"/>
      <c r="S659" s="825"/>
      <c r="T659" s="825"/>
      <c r="U659" s="825"/>
      <c r="V659" s="825"/>
      <c r="W659" s="825"/>
      <c r="X659" s="825"/>
      <c r="Y659" s="825"/>
      <c r="Z659" s="825"/>
    </row>
    <row r="660" ht="12.75" customHeight="1" spans="1:26">
      <c r="A660" s="825"/>
      <c r="B660" s="826"/>
      <c r="C660" s="825"/>
      <c r="D660" s="827"/>
      <c r="E660" s="825"/>
      <c r="F660" s="827"/>
      <c r="G660" s="825"/>
      <c r="H660" s="825"/>
      <c r="I660" s="825"/>
      <c r="J660" s="825"/>
      <c r="K660" s="825"/>
      <c r="L660" s="850"/>
      <c r="M660" s="825"/>
      <c r="N660" s="825"/>
      <c r="O660" s="825"/>
      <c r="P660" s="825"/>
      <c r="Q660" s="825"/>
      <c r="R660" s="825"/>
      <c r="S660" s="825"/>
      <c r="T660" s="825"/>
      <c r="U660" s="825"/>
      <c r="V660" s="825"/>
      <c r="W660" s="825"/>
      <c r="X660" s="825"/>
      <c r="Y660" s="825"/>
      <c r="Z660" s="825"/>
    </row>
    <row r="661" ht="12.75" customHeight="1" spans="1:26">
      <c r="A661" s="825"/>
      <c r="B661" s="826"/>
      <c r="C661" s="825"/>
      <c r="D661" s="827"/>
      <c r="E661" s="825"/>
      <c r="F661" s="827"/>
      <c r="G661" s="825"/>
      <c r="H661" s="825"/>
      <c r="I661" s="825"/>
      <c r="J661" s="825"/>
      <c r="K661" s="825"/>
      <c r="L661" s="850"/>
      <c r="M661" s="825"/>
      <c r="N661" s="825"/>
      <c r="O661" s="825"/>
      <c r="P661" s="825"/>
      <c r="Q661" s="825"/>
      <c r="R661" s="825"/>
      <c r="S661" s="825"/>
      <c r="T661" s="825"/>
      <c r="U661" s="825"/>
      <c r="V661" s="825"/>
      <c r="W661" s="825"/>
      <c r="X661" s="825"/>
      <c r="Y661" s="825"/>
      <c r="Z661" s="825"/>
    </row>
    <row r="662" ht="12.75" customHeight="1" spans="1:26">
      <c r="A662" s="825"/>
      <c r="B662" s="826"/>
      <c r="C662" s="825"/>
      <c r="D662" s="827"/>
      <c r="E662" s="825"/>
      <c r="F662" s="827"/>
      <c r="G662" s="825"/>
      <c r="H662" s="825"/>
      <c r="I662" s="825"/>
      <c r="J662" s="825"/>
      <c r="K662" s="825"/>
      <c r="L662" s="850"/>
      <c r="M662" s="825"/>
      <c r="N662" s="825"/>
      <c r="O662" s="825"/>
      <c r="P662" s="825"/>
      <c r="Q662" s="825"/>
      <c r="R662" s="825"/>
      <c r="S662" s="825"/>
      <c r="T662" s="825"/>
      <c r="U662" s="825"/>
      <c r="V662" s="825"/>
      <c r="W662" s="825"/>
      <c r="X662" s="825"/>
      <c r="Y662" s="825"/>
      <c r="Z662" s="825"/>
    </row>
    <row r="663" ht="12.75" customHeight="1" spans="1:26">
      <c r="A663" s="825"/>
      <c r="B663" s="826"/>
      <c r="C663" s="825"/>
      <c r="D663" s="827"/>
      <c r="E663" s="825"/>
      <c r="F663" s="827"/>
      <c r="G663" s="825"/>
      <c r="H663" s="825"/>
      <c r="I663" s="825"/>
      <c r="J663" s="825"/>
      <c r="K663" s="825"/>
      <c r="L663" s="850"/>
      <c r="M663" s="825"/>
      <c r="N663" s="825"/>
      <c r="O663" s="825"/>
      <c r="P663" s="825"/>
      <c r="Q663" s="825"/>
      <c r="R663" s="825"/>
      <c r="S663" s="825"/>
      <c r="T663" s="825"/>
      <c r="U663" s="825"/>
      <c r="V663" s="825"/>
      <c r="W663" s="825"/>
      <c r="X663" s="825"/>
      <c r="Y663" s="825"/>
      <c r="Z663" s="825"/>
    </row>
    <row r="664" ht="12.75" customHeight="1" spans="1:26">
      <c r="A664" s="825"/>
      <c r="B664" s="826"/>
      <c r="C664" s="825"/>
      <c r="D664" s="827"/>
      <c r="E664" s="825"/>
      <c r="F664" s="827"/>
      <c r="G664" s="825"/>
      <c r="H664" s="825"/>
      <c r="I664" s="825"/>
      <c r="J664" s="825"/>
      <c r="K664" s="825"/>
      <c r="L664" s="850"/>
      <c r="M664" s="825"/>
      <c r="N664" s="825"/>
      <c r="O664" s="825"/>
      <c r="P664" s="825"/>
      <c r="Q664" s="825"/>
      <c r="R664" s="825"/>
      <c r="S664" s="825"/>
      <c r="T664" s="825"/>
      <c r="U664" s="825"/>
      <c r="V664" s="825"/>
      <c r="W664" s="825"/>
      <c r="X664" s="825"/>
      <c r="Y664" s="825"/>
      <c r="Z664" s="825"/>
    </row>
    <row r="665" ht="12.75" customHeight="1" spans="1:26">
      <c r="A665" s="825"/>
      <c r="B665" s="826"/>
      <c r="C665" s="825"/>
      <c r="D665" s="827"/>
      <c r="E665" s="825"/>
      <c r="F665" s="827"/>
      <c r="G665" s="825"/>
      <c r="H665" s="825"/>
      <c r="I665" s="825"/>
      <c r="J665" s="825"/>
      <c r="K665" s="825"/>
      <c r="L665" s="850"/>
      <c r="M665" s="825"/>
      <c r="N665" s="825"/>
      <c r="O665" s="825"/>
      <c r="P665" s="825"/>
      <c r="Q665" s="825"/>
      <c r="R665" s="825"/>
      <c r="S665" s="825"/>
      <c r="T665" s="825"/>
      <c r="U665" s="825"/>
      <c r="V665" s="825"/>
      <c r="W665" s="825"/>
      <c r="X665" s="825"/>
      <c r="Y665" s="825"/>
      <c r="Z665" s="825"/>
    </row>
    <row r="666" ht="12.75" customHeight="1" spans="1:26">
      <c r="A666" s="825"/>
      <c r="B666" s="826"/>
      <c r="C666" s="825"/>
      <c r="D666" s="827"/>
      <c r="E666" s="825"/>
      <c r="F666" s="827"/>
      <c r="G666" s="825"/>
      <c r="H666" s="825"/>
      <c r="I666" s="825"/>
      <c r="J666" s="825"/>
      <c r="K666" s="825"/>
      <c r="L666" s="850"/>
      <c r="M666" s="825"/>
      <c r="N666" s="825"/>
      <c r="O666" s="825"/>
      <c r="P666" s="825"/>
      <c r="Q666" s="825"/>
      <c r="R666" s="825"/>
      <c r="S666" s="825"/>
      <c r="T666" s="825"/>
      <c r="U666" s="825"/>
      <c r="V666" s="825"/>
      <c r="W666" s="825"/>
      <c r="X666" s="825"/>
      <c r="Y666" s="825"/>
      <c r="Z666" s="825"/>
    </row>
    <row r="667" ht="12.75" customHeight="1" spans="1:26">
      <c r="A667" s="825"/>
      <c r="B667" s="826"/>
      <c r="C667" s="825"/>
      <c r="D667" s="827"/>
      <c r="E667" s="825"/>
      <c r="F667" s="827"/>
      <c r="G667" s="825"/>
      <c r="H667" s="825"/>
      <c r="I667" s="825"/>
      <c r="J667" s="825"/>
      <c r="K667" s="825"/>
      <c r="L667" s="850"/>
      <c r="M667" s="825"/>
      <c r="N667" s="825"/>
      <c r="O667" s="825"/>
      <c r="P667" s="825"/>
      <c r="Q667" s="825"/>
      <c r="R667" s="825"/>
      <c r="S667" s="825"/>
      <c r="T667" s="825"/>
      <c r="U667" s="825"/>
      <c r="V667" s="825"/>
      <c r="W667" s="825"/>
      <c r="X667" s="825"/>
      <c r="Y667" s="825"/>
      <c r="Z667" s="825"/>
    </row>
    <row r="668" ht="12.75" customHeight="1" spans="1:26">
      <c r="A668" s="825"/>
      <c r="B668" s="826"/>
      <c r="C668" s="825"/>
      <c r="D668" s="827"/>
      <c r="E668" s="825"/>
      <c r="F668" s="827"/>
      <c r="G668" s="825"/>
      <c r="H668" s="825"/>
      <c r="I668" s="825"/>
      <c r="J668" s="825"/>
      <c r="K668" s="825"/>
      <c r="L668" s="850"/>
      <c r="M668" s="825"/>
      <c r="N668" s="825"/>
      <c r="O668" s="825"/>
      <c r="P668" s="825"/>
      <c r="Q668" s="825"/>
      <c r="R668" s="825"/>
      <c r="S668" s="825"/>
      <c r="T668" s="825"/>
      <c r="U668" s="825"/>
      <c r="V668" s="825"/>
      <c r="W668" s="825"/>
      <c r="X668" s="825"/>
      <c r="Y668" s="825"/>
      <c r="Z668" s="825"/>
    </row>
    <row r="669" ht="12.75" customHeight="1" spans="1:26">
      <c r="A669" s="825"/>
      <c r="B669" s="826"/>
      <c r="C669" s="825"/>
      <c r="D669" s="827"/>
      <c r="E669" s="825"/>
      <c r="F669" s="827"/>
      <c r="G669" s="825"/>
      <c r="H669" s="825"/>
      <c r="I669" s="825"/>
      <c r="J669" s="825"/>
      <c r="K669" s="825"/>
      <c r="L669" s="850"/>
      <c r="M669" s="825"/>
      <c r="N669" s="825"/>
      <c r="O669" s="825"/>
      <c r="P669" s="825"/>
      <c r="Q669" s="825"/>
      <c r="R669" s="825"/>
      <c r="S669" s="825"/>
      <c r="T669" s="825"/>
      <c r="U669" s="825"/>
      <c r="V669" s="825"/>
      <c r="W669" s="825"/>
      <c r="X669" s="825"/>
      <c r="Y669" s="825"/>
      <c r="Z669" s="825"/>
    </row>
    <row r="670" ht="12.75" customHeight="1" spans="1:26">
      <c r="A670" s="825"/>
      <c r="B670" s="826"/>
      <c r="C670" s="825"/>
      <c r="D670" s="827"/>
      <c r="E670" s="825"/>
      <c r="F670" s="827"/>
      <c r="G670" s="825"/>
      <c r="H670" s="825"/>
      <c r="I670" s="825"/>
      <c r="J670" s="825"/>
      <c r="K670" s="825"/>
      <c r="L670" s="850"/>
      <c r="M670" s="825"/>
      <c r="N670" s="825"/>
      <c r="O670" s="825"/>
      <c r="P670" s="825"/>
      <c r="Q670" s="825"/>
      <c r="R670" s="825"/>
      <c r="S670" s="825"/>
      <c r="T670" s="825"/>
      <c r="U670" s="825"/>
      <c r="V670" s="825"/>
      <c r="W670" s="825"/>
      <c r="X670" s="825"/>
      <c r="Y670" s="825"/>
      <c r="Z670" s="825"/>
    </row>
    <row r="671" ht="12.75" customHeight="1" spans="1:26">
      <c r="A671" s="825"/>
      <c r="B671" s="826"/>
      <c r="C671" s="825"/>
      <c r="D671" s="827"/>
      <c r="E671" s="825"/>
      <c r="F671" s="827"/>
      <c r="G671" s="825"/>
      <c r="H671" s="825"/>
      <c r="I671" s="825"/>
      <c r="J671" s="825"/>
      <c r="K671" s="825"/>
      <c r="L671" s="850"/>
      <c r="M671" s="825"/>
      <c r="N671" s="825"/>
      <c r="O671" s="825"/>
      <c r="P671" s="825"/>
      <c r="Q671" s="825"/>
      <c r="R671" s="825"/>
      <c r="S671" s="825"/>
      <c r="T671" s="825"/>
      <c r="U671" s="825"/>
      <c r="V671" s="825"/>
      <c r="W671" s="825"/>
      <c r="X671" s="825"/>
      <c r="Y671" s="825"/>
      <c r="Z671" s="825"/>
    </row>
    <row r="672" ht="12.75" customHeight="1" spans="1:26">
      <c r="A672" s="825"/>
      <c r="B672" s="826"/>
      <c r="C672" s="825"/>
      <c r="D672" s="827"/>
      <c r="E672" s="825"/>
      <c r="F672" s="827"/>
      <c r="G672" s="825"/>
      <c r="H672" s="825"/>
      <c r="I672" s="825"/>
      <c r="J672" s="825"/>
      <c r="K672" s="825"/>
      <c r="L672" s="850"/>
      <c r="M672" s="825"/>
      <c r="N672" s="825"/>
      <c r="O672" s="825"/>
      <c r="P672" s="825"/>
      <c r="Q672" s="825"/>
      <c r="R672" s="825"/>
      <c r="S672" s="825"/>
      <c r="T672" s="825"/>
      <c r="U672" s="825"/>
      <c r="V672" s="825"/>
      <c r="W672" s="825"/>
      <c r="X672" s="825"/>
      <c r="Y672" s="825"/>
      <c r="Z672" s="825"/>
    </row>
    <row r="673" ht="12.75" customHeight="1" spans="1:26">
      <c r="A673" s="825"/>
      <c r="B673" s="826"/>
      <c r="C673" s="825"/>
      <c r="D673" s="827"/>
      <c r="E673" s="825"/>
      <c r="F673" s="827"/>
      <c r="G673" s="825"/>
      <c r="H673" s="825"/>
      <c r="I673" s="825"/>
      <c r="J673" s="825"/>
      <c r="K673" s="825"/>
      <c r="L673" s="850"/>
      <c r="M673" s="825"/>
      <c r="N673" s="825"/>
      <c r="O673" s="825"/>
      <c r="P673" s="825"/>
      <c r="Q673" s="825"/>
      <c r="R673" s="825"/>
      <c r="S673" s="825"/>
      <c r="T673" s="825"/>
      <c r="U673" s="825"/>
      <c r="V673" s="825"/>
      <c r="W673" s="825"/>
      <c r="X673" s="825"/>
      <c r="Y673" s="825"/>
      <c r="Z673" s="825"/>
    </row>
    <row r="674" ht="12.75" customHeight="1" spans="1:26">
      <c r="A674" s="825"/>
      <c r="B674" s="826"/>
      <c r="C674" s="825"/>
      <c r="D674" s="827"/>
      <c r="E674" s="825"/>
      <c r="F674" s="827"/>
      <c r="G674" s="825"/>
      <c r="H674" s="825"/>
      <c r="I674" s="825"/>
      <c r="J674" s="825"/>
      <c r="K674" s="825"/>
      <c r="L674" s="850"/>
      <c r="M674" s="825"/>
      <c r="N674" s="825"/>
      <c r="O674" s="825"/>
      <c r="P674" s="825"/>
      <c r="Q674" s="825"/>
      <c r="R674" s="825"/>
      <c r="S674" s="825"/>
      <c r="T674" s="825"/>
      <c r="U674" s="825"/>
      <c r="V674" s="825"/>
      <c r="W674" s="825"/>
      <c r="X674" s="825"/>
      <c r="Y674" s="825"/>
      <c r="Z674" s="825"/>
    </row>
    <row r="675" ht="12.75" customHeight="1" spans="1:26">
      <c r="A675" s="825"/>
      <c r="B675" s="826"/>
      <c r="C675" s="825"/>
      <c r="D675" s="827"/>
      <c r="E675" s="825"/>
      <c r="F675" s="827"/>
      <c r="G675" s="825"/>
      <c r="H675" s="825"/>
      <c r="I675" s="825"/>
      <c r="J675" s="825"/>
      <c r="K675" s="825"/>
      <c r="L675" s="850"/>
      <c r="M675" s="825"/>
      <c r="N675" s="825"/>
      <c r="O675" s="825"/>
      <c r="P675" s="825"/>
      <c r="Q675" s="825"/>
      <c r="R675" s="825"/>
      <c r="S675" s="825"/>
      <c r="T675" s="825"/>
      <c r="U675" s="825"/>
      <c r="V675" s="825"/>
      <c r="W675" s="825"/>
      <c r="X675" s="825"/>
      <c r="Y675" s="825"/>
      <c r="Z675" s="825"/>
    </row>
    <row r="676" ht="12.75" customHeight="1" spans="1:26">
      <c r="A676" s="825"/>
      <c r="B676" s="826"/>
      <c r="C676" s="825"/>
      <c r="D676" s="827"/>
      <c r="E676" s="825"/>
      <c r="F676" s="827"/>
      <c r="G676" s="825"/>
      <c r="H676" s="825"/>
      <c r="I676" s="825"/>
      <c r="J676" s="825"/>
      <c r="K676" s="825"/>
      <c r="L676" s="850"/>
      <c r="M676" s="825"/>
      <c r="N676" s="825"/>
      <c r="O676" s="825"/>
      <c r="P676" s="825"/>
      <c r="Q676" s="825"/>
      <c r="R676" s="825"/>
      <c r="S676" s="825"/>
      <c r="T676" s="825"/>
      <c r="U676" s="825"/>
      <c r="V676" s="825"/>
      <c r="W676" s="825"/>
      <c r="X676" s="825"/>
      <c r="Y676" s="825"/>
      <c r="Z676" s="825"/>
    </row>
    <row r="677" ht="12.75" customHeight="1" spans="1:26">
      <c r="A677" s="825"/>
      <c r="B677" s="826"/>
      <c r="C677" s="825"/>
      <c r="D677" s="827"/>
      <c r="E677" s="825"/>
      <c r="F677" s="827"/>
      <c r="G677" s="825"/>
      <c r="H677" s="825"/>
      <c r="I677" s="825"/>
      <c r="J677" s="825"/>
      <c r="K677" s="825"/>
      <c r="L677" s="850"/>
      <c r="M677" s="825"/>
      <c r="N677" s="825"/>
      <c r="O677" s="825"/>
      <c r="P677" s="825"/>
      <c r="Q677" s="825"/>
      <c r="R677" s="825"/>
      <c r="S677" s="825"/>
      <c r="T677" s="825"/>
      <c r="U677" s="825"/>
      <c r="V677" s="825"/>
      <c r="W677" s="825"/>
      <c r="X677" s="825"/>
      <c r="Y677" s="825"/>
      <c r="Z677" s="825"/>
    </row>
    <row r="678" ht="12.75" customHeight="1" spans="1:26">
      <c r="A678" s="825"/>
      <c r="B678" s="826"/>
      <c r="C678" s="825"/>
      <c r="D678" s="827"/>
      <c r="E678" s="825"/>
      <c r="F678" s="827"/>
      <c r="G678" s="825"/>
      <c r="H678" s="825"/>
      <c r="I678" s="825"/>
      <c r="J678" s="825"/>
      <c r="K678" s="825"/>
      <c r="L678" s="850"/>
      <c r="M678" s="825"/>
      <c r="N678" s="825"/>
      <c r="O678" s="825"/>
      <c r="P678" s="825"/>
      <c r="Q678" s="825"/>
      <c r="R678" s="825"/>
      <c r="S678" s="825"/>
      <c r="T678" s="825"/>
      <c r="U678" s="825"/>
      <c r="V678" s="825"/>
      <c r="W678" s="825"/>
      <c r="X678" s="825"/>
      <c r="Y678" s="825"/>
      <c r="Z678" s="825"/>
    </row>
    <row r="679" ht="12.75" customHeight="1" spans="1:26">
      <c r="A679" s="825"/>
      <c r="B679" s="826"/>
      <c r="C679" s="825"/>
      <c r="D679" s="827"/>
      <c r="E679" s="825"/>
      <c r="F679" s="827"/>
      <c r="G679" s="825"/>
      <c r="H679" s="825"/>
      <c r="I679" s="825"/>
      <c r="J679" s="825"/>
      <c r="K679" s="825"/>
      <c r="L679" s="850"/>
      <c r="M679" s="825"/>
      <c r="N679" s="825"/>
      <c r="O679" s="825"/>
      <c r="P679" s="825"/>
      <c r="Q679" s="825"/>
      <c r="R679" s="825"/>
      <c r="S679" s="825"/>
      <c r="T679" s="825"/>
      <c r="U679" s="825"/>
      <c r="V679" s="825"/>
      <c r="W679" s="825"/>
      <c r="X679" s="825"/>
      <c r="Y679" s="825"/>
      <c r="Z679" s="825"/>
    </row>
    <row r="680" ht="12.75" customHeight="1" spans="1:26">
      <c r="A680" s="825"/>
      <c r="B680" s="826"/>
      <c r="C680" s="825"/>
      <c r="D680" s="827"/>
      <c r="E680" s="825"/>
      <c r="F680" s="827"/>
      <c r="G680" s="825"/>
      <c r="H680" s="825"/>
      <c r="I680" s="825"/>
      <c r="J680" s="825"/>
      <c r="K680" s="825"/>
      <c r="L680" s="850"/>
      <c r="M680" s="825"/>
      <c r="N680" s="825"/>
      <c r="O680" s="825"/>
      <c r="P680" s="825"/>
      <c r="Q680" s="825"/>
      <c r="R680" s="825"/>
      <c r="S680" s="825"/>
      <c r="T680" s="825"/>
      <c r="U680" s="825"/>
      <c r="V680" s="825"/>
      <c r="W680" s="825"/>
      <c r="X680" s="825"/>
      <c r="Y680" s="825"/>
      <c r="Z680" s="825"/>
    </row>
    <row r="681" ht="12.75" customHeight="1" spans="1:26">
      <c r="A681" s="825"/>
      <c r="B681" s="826"/>
      <c r="C681" s="825"/>
      <c r="D681" s="827"/>
      <c r="E681" s="825"/>
      <c r="F681" s="827"/>
      <c r="G681" s="825"/>
      <c r="H681" s="825"/>
      <c r="I681" s="825"/>
      <c r="J681" s="825"/>
      <c r="K681" s="825"/>
      <c r="L681" s="850"/>
      <c r="M681" s="825"/>
      <c r="N681" s="825"/>
      <c r="O681" s="825"/>
      <c r="P681" s="825"/>
      <c r="Q681" s="825"/>
      <c r="R681" s="825"/>
      <c r="S681" s="825"/>
      <c r="T681" s="825"/>
      <c r="U681" s="825"/>
      <c r="V681" s="825"/>
      <c r="W681" s="825"/>
      <c r="X681" s="825"/>
      <c r="Y681" s="825"/>
      <c r="Z681" s="825"/>
    </row>
    <row r="682" ht="12.75" customHeight="1" spans="1:26">
      <c r="A682" s="825"/>
      <c r="B682" s="826"/>
      <c r="C682" s="825"/>
      <c r="D682" s="827"/>
      <c r="E682" s="825"/>
      <c r="F682" s="827"/>
      <c r="G682" s="825"/>
      <c r="H682" s="825"/>
      <c r="I682" s="825"/>
      <c r="J682" s="825"/>
      <c r="K682" s="825"/>
      <c r="L682" s="850"/>
      <c r="M682" s="825"/>
      <c r="N682" s="825"/>
      <c r="O682" s="825"/>
      <c r="P682" s="825"/>
      <c r="Q682" s="825"/>
      <c r="R682" s="825"/>
      <c r="S682" s="825"/>
      <c r="T682" s="825"/>
      <c r="U682" s="825"/>
      <c r="V682" s="825"/>
      <c r="W682" s="825"/>
      <c r="X682" s="825"/>
      <c r="Y682" s="825"/>
      <c r="Z682" s="825"/>
    </row>
    <row r="683" ht="12.75" customHeight="1" spans="1:26">
      <c r="A683" s="825"/>
      <c r="B683" s="826"/>
      <c r="C683" s="825"/>
      <c r="D683" s="827"/>
      <c r="E683" s="825"/>
      <c r="F683" s="827"/>
      <c r="G683" s="825"/>
      <c r="H683" s="825"/>
      <c r="I683" s="825"/>
      <c r="J683" s="825"/>
      <c r="K683" s="825"/>
      <c r="L683" s="850"/>
      <c r="M683" s="825"/>
      <c r="N683" s="825"/>
      <c r="O683" s="825"/>
      <c r="P683" s="825"/>
      <c r="Q683" s="825"/>
      <c r="R683" s="825"/>
      <c r="S683" s="825"/>
      <c r="T683" s="825"/>
      <c r="U683" s="825"/>
      <c r="V683" s="825"/>
      <c r="W683" s="825"/>
      <c r="X683" s="825"/>
      <c r="Y683" s="825"/>
      <c r="Z683" s="825"/>
    </row>
    <row r="684" ht="12.75" customHeight="1" spans="1:26">
      <c r="A684" s="825"/>
      <c r="B684" s="826"/>
      <c r="C684" s="825"/>
      <c r="D684" s="827"/>
      <c r="E684" s="825"/>
      <c r="F684" s="827"/>
      <c r="G684" s="825"/>
      <c r="H684" s="825"/>
      <c r="I684" s="825"/>
      <c r="J684" s="825"/>
      <c r="K684" s="825"/>
      <c r="L684" s="850"/>
      <c r="M684" s="825"/>
      <c r="N684" s="825"/>
      <c r="O684" s="825"/>
      <c r="P684" s="825"/>
      <c r="Q684" s="825"/>
      <c r="R684" s="825"/>
      <c r="S684" s="825"/>
      <c r="T684" s="825"/>
      <c r="U684" s="825"/>
      <c r="V684" s="825"/>
      <c r="W684" s="825"/>
      <c r="X684" s="825"/>
      <c r="Y684" s="825"/>
      <c r="Z684" s="825"/>
    </row>
    <row r="685" ht="12.75" customHeight="1" spans="1:26">
      <c r="A685" s="825"/>
      <c r="B685" s="826"/>
      <c r="C685" s="825"/>
      <c r="D685" s="827"/>
      <c r="E685" s="825"/>
      <c r="F685" s="827"/>
      <c r="G685" s="825"/>
      <c r="H685" s="825"/>
      <c r="I685" s="825"/>
      <c r="J685" s="825"/>
      <c r="K685" s="825"/>
      <c r="L685" s="850"/>
      <c r="M685" s="825"/>
      <c r="N685" s="825"/>
      <c r="O685" s="825"/>
      <c r="P685" s="825"/>
      <c r="Q685" s="825"/>
      <c r="R685" s="825"/>
      <c r="S685" s="825"/>
      <c r="T685" s="825"/>
      <c r="U685" s="825"/>
      <c r="V685" s="825"/>
      <c r="W685" s="825"/>
      <c r="X685" s="825"/>
      <c r="Y685" s="825"/>
      <c r="Z685" s="825"/>
    </row>
    <row r="686" ht="12.75" customHeight="1" spans="1:26">
      <c r="A686" s="825"/>
      <c r="B686" s="826"/>
      <c r="C686" s="825"/>
      <c r="D686" s="827"/>
      <c r="E686" s="825"/>
      <c r="F686" s="827"/>
      <c r="G686" s="825"/>
      <c r="H686" s="825"/>
      <c r="I686" s="825"/>
      <c r="J686" s="825"/>
      <c r="K686" s="825"/>
      <c r="L686" s="850"/>
      <c r="M686" s="825"/>
      <c r="N686" s="825"/>
      <c r="O686" s="825"/>
      <c r="P686" s="825"/>
      <c r="Q686" s="825"/>
      <c r="R686" s="825"/>
      <c r="S686" s="825"/>
      <c r="T686" s="825"/>
      <c r="U686" s="825"/>
      <c r="V686" s="825"/>
      <c r="W686" s="825"/>
      <c r="X686" s="825"/>
      <c r="Y686" s="825"/>
      <c r="Z686" s="825"/>
    </row>
    <row r="687" ht="12.75" customHeight="1" spans="1:26">
      <c r="A687" s="825"/>
      <c r="B687" s="826"/>
      <c r="C687" s="825"/>
      <c r="D687" s="827"/>
      <c r="E687" s="825"/>
      <c r="F687" s="827"/>
      <c r="G687" s="825"/>
      <c r="H687" s="825"/>
      <c r="I687" s="825"/>
      <c r="J687" s="825"/>
      <c r="K687" s="825"/>
      <c r="L687" s="850"/>
      <c r="M687" s="825"/>
      <c r="N687" s="825"/>
      <c r="O687" s="825"/>
      <c r="P687" s="825"/>
      <c r="Q687" s="825"/>
      <c r="R687" s="825"/>
      <c r="S687" s="825"/>
      <c r="T687" s="825"/>
      <c r="U687" s="825"/>
      <c r="V687" s="825"/>
      <c r="W687" s="825"/>
      <c r="X687" s="825"/>
      <c r="Y687" s="825"/>
      <c r="Z687" s="825"/>
    </row>
    <row r="688" ht="12.75" customHeight="1" spans="1:26">
      <c r="A688" s="825"/>
      <c r="B688" s="826"/>
      <c r="C688" s="825"/>
      <c r="D688" s="827"/>
      <c r="E688" s="825"/>
      <c r="F688" s="827"/>
      <c r="G688" s="825"/>
      <c r="H688" s="825"/>
      <c r="I688" s="825"/>
      <c r="J688" s="825"/>
      <c r="K688" s="825"/>
      <c r="L688" s="850"/>
      <c r="M688" s="825"/>
      <c r="N688" s="825"/>
      <c r="O688" s="825"/>
      <c r="P688" s="825"/>
      <c r="Q688" s="825"/>
      <c r="R688" s="825"/>
      <c r="S688" s="825"/>
      <c r="T688" s="825"/>
      <c r="U688" s="825"/>
      <c r="V688" s="825"/>
      <c r="W688" s="825"/>
      <c r="X688" s="825"/>
      <c r="Y688" s="825"/>
      <c r="Z688" s="825"/>
    </row>
    <row r="689" ht="12.75" customHeight="1" spans="1:26">
      <c r="A689" s="825"/>
      <c r="B689" s="826"/>
      <c r="C689" s="825"/>
      <c r="D689" s="827"/>
      <c r="E689" s="825"/>
      <c r="F689" s="827"/>
      <c r="G689" s="825"/>
      <c r="H689" s="825"/>
      <c r="I689" s="825"/>
      <c r="J689" s="825"/>
      <c r="K689" s="825"/>
      <c r="L689" s="850"/>
      <c r="M689" s="825"/>
      <c r="N689" s="825"/>
      <c r="O689" s="825"/>
      <c r="P689" s="825"/>
      <c r="Q689" s="825"/>
      <c r="R689" s="825"/>
      <c r="S689" s="825"/>
      <c r="T689" s="825"/>
      <c r="U689" s="825"/>
      <c r="V689" s="825"/>
      <c r="W689" s="825"/>
      <c r="X689" s="825"/>
      <c r="Y689" s="825"/>
      <c r="Z689" s="825"/>
    </row>
    <row r="690" ht="12.75" customHeight="1" spans="1:26">
      <c r="A690" s="825"/>
      <c r="B690" s="826"/>
      <c r="C690" s="825"/>
      <c r="D690" s="827"/>
      <c r="E690" s="825"/>
      <c r="F690" s="827"/>
      <c r="G690" s="825"/>
      <c r="H690" s="825"/>
      <c r="I690" s="825"/>
      <c r="J690" s="825"/>
      <c r="K690" s="825"/>
      <c r="L690" s="850"/>
      <c r="M690" s="825"/>
      <c r="N690" s="825"/>
      <c r="O690" s="825"/>
      <c r="P690" s="825"/>
      <c r="Q690" s="825"/>
      <c r="R690" s="825"/>
      <c r="S690" s="825"/>
      <c r="T690" s="825"/>
      <c r="U690" s="825"/>
      <c r="V690" s="825"/>
      <c r="W690" s="825"/>
      <c r="X690" s="825"/>
      <c r="Y690" s="825"/>
      <c r="Z690" s="825"/>
    </row>
    <row r="691" ht="12.75" customHeight="1" spans="1:26">
      <c r="A691" s="825"/>
      <c r="B691" s="826"/>
      <c r="C691" s="825"/>
      <c r="D691" s="827"/>
      <c r="E691" s="825"/>
      <c r="F691" s="827"/>
      <c r="G691" s="825"/>
      <c r="H691" s="825"/>
      <c r="I691" s="825"/>
      <c r="J691" s="825"/>
      <c r="K691" s="825"/>
      <c r="L691" s="850"/>
      <c r="M691" s="825"/>
      <c r="N691" s="825"/>
      <c r="O691" s="825"/>
      <c r="P691" s="825"/>
      <c r="Q691" s="825"/>
      <c r="R691" s="825"/>
      <c r="S691" s="825"/>
      <c r="T691" s="825"/>
      <c r="U691" s="825"/>
      <c r="V691" s="825"/>
      <c r="W691" s="825"/>
      <c r="X691" s="825"/>
      <c r="Y691" s="825"/>
      <c r="Z691" s="825"/>
    </row>
    <row r="692" ht="12.75" customHeight="1" spans="1:26">
      <c r="A692" s="825"/>
      <c r="B692" s="826"/>
      <c r="C692" s="825"/>
      <c r="D692" s="827"/>
      <c r="E692" s="825"/>
      <c r="F692" s="827"/>
      <c r="G692" s="825"/>
      <c r="H692" s="825"/>
      <c r="I692" s="825"/>
      <c r="J692" s="825"/>
      <c r="K692" s="825"/>
      <c r="L692" s="850"/>
      <c r="M692" s="825"/>
      <c r="N692" s="825"/>
      <c r="O692" s="825"/>
      <c r="P692" s="825"/>
      <c r="Q692" s="825"/>
      <c r="R692" s="825"/>
      <c r="S692" s="825"/>
      <c r="T692" s="825"/>
      <c r="U692" s="825"/>
      <c r="V692" s="825"/>
      <c r="W692" s="825"/>
      <c r="X692" s="825"/>
      <c r="Y692" s="825"/>
      <c r="Z692" s="825"/>
    </row>
    <row r="693" ht="12.75" customHeight="1" spans="1:26">
      <c r="A693" s="825"/>
      <c r="B693" s="826"/>
      <c r="C693" s="825"/>
      <c r="D693" s="827"/>
      <c r="E693" s="825"/>
      <c r="F693" s="827"/>
      <c r="G693" s="825"/>
      <c r="H693" s="825"/>
      <c r="I693" s="825"/>
      <c r="J693" s="825"/>
      <c r="K693" s="825"/>
      <c r="L693" s="850"/>
      <c r="M693" s="825"/>
      <c r="N693" s="825"/>
      <c r="O693" s="825"/>
      <c r="P693" s="825"/>
      <c r="Q693" s="825"/>
      <c r="R693" s="825"/>
      <c r="S693" s="825"/>
      <c r="T693" s="825"/>
      <c r="U693" s="825"/>
      <c r="V693" s="825"/>
      <c r="W693" s="825"/>
      <c r="X693" s="825"/>
      <c r="Y693" s="825"/>
      <c r="Z693" s="825"/>
    </row>
    <row r="694" ht="12.75" customHeight="1" spans="1:26">
      <c r="A694" s="825"/>
      <c r="B694" s="826"/>
      <c r="C694" s="825"/>
      <c r="D694" s="827"/>
      <c r="E694" s="825"/>
      <c r="F694" s="827"/>
      <c r="G694" s="825"/>
      <c r="H694" s="825"/>
      <c r="I694" s="825"/>
      <c r="J694" s="825"/>
      <c r="K694" s="825"/>
      <c r="L694" s="850"/>
      <c r="M694" s="825"/>
      <c r="N694" s="825"/>
      <c r="O694" s="825"/>
      <c r="P694" s="825"/>
      <c r="Q694" s="825"/>
      <c r="R694" s="825"/>
      <c r="S694" s="825"/>
      <c r="T694" s="825"/>
      <c r="U694" s="825"/>
      <c r="V694" s="825"/>
      <c r="W694" s="825"/>
      <c r="X694" s="825"/>
      <c r="Y694" s="825"/>
      <c r="Z694" s="825"/>
    </row>
    <row r="695" ht="12.75" customHeight="1" spans="1:26">
      <c r="A695" s="825"/>
      <c r="B695" s="826"/>
      <c r="C695" s="825"/>
      <c r="D695" s="827"/>
      <c r="E695" s="825"/>
      <c r="F695" s="827"/>
      <c r="G695" s="825"/>
      <c r="H695" s="825"/>
      <c r="I695" s="825"/>
      <c r="J695" s="825"/>
      <c r="K695" s="825"/>
      <c r="L695" s="850"/>
      <c r="M695" s="825"/>
      <c r="N695" s="825"/>
      <c r="O695" s="825"/>
      <c r="P695" s="825"/>
      <c r="Q695" s="825"/>
      <c r="R695" s="825"/>
      <c r="S695" s="825"/>
      <c r="T695" s="825"/>
      <c r="U695" s="825"/>
      <c r="V695" s="825"/>
      <c r="W695" s="825"/>
      <c r="X695" s="825"/>
      <c r="Y695" s="825"/>
      <c r="Z695" s="825"/>
    </row>
    <row r="696" ht="12.75" customHeight="1" spans="1:26">
      <c r="A696" s="825"/>
      <c r="B696" s="826"/>
      <c r="C696" s="825"/>
      <c r="D696" s="827"/>
      <c r="E696" s="825"/>
      <c r="F696" s="827"/>
      <c r="G696" s="825"/>
      <c r="H696" s="825"/>
      <c r="I696" s="825"/>
      <c r="J696" s="825"/>
      <c r="K696" s="825"/>
      <c r="L696" s="850"/>
      <c r="M696" s="825"/>
      <c r="N696" s="825"/>
      <c r="O696" s="825"/>
      <c r="P696" s="825"/>
      <c r="Q696" s="825"/>
      <c r="R696" s="825"/>
      <c r="S696" s="825"/>
      <c r="T696" s="825"/>
      <c r="U696" s="825"/>
      <c r="V696" s="825"/>
      <c r="W696" s="825"/>
      <c r="X696" s="825"/>
      <c r="Y696" s="825"/>
      <c r="Z696" s="825"/>
    </row>
    <row r="697" ht="12.75" customHeight="1" spans="1:26">
      <c r="A697" s="825"/>
      <c r="B697" s="826"/>
      <c r="C697" s="825"/>
      <c r="D697" s="827"/>
      <c r="E697" s="825"/>
      <c r="F697" s="827"/>
      <c r="G697" s="825"/>
      <c r="H697" s="825"/>
      <c r="I697" s="825"/>
      <c r="J697" s="825"/>
      <c r="K697" s="825"/>
      <c r="L697" s="850"/>
      <c r="M697" s="825"/>
      <c r="N697" s="825"/>
      <c r="O697" s="825"/>
      <c r="P697" s="825"/>
      <c r="Q697" s="825"/>
      <c r="R697" s="825"/>
      <c r="S697" s="825"/>
      <c r="T697" s="825"/>
      <c r="U697" s="825"/>
      <c r="V697" s="825"/>
      <c r="W697" s="825"/>
      <c r="X697" s="825"/>
      <c r="Y697" s="825"/>
      <c r="Z697" s="825"/>
    </row>
    <row r="698" ht="12.75" customHeight="1" spans="1:26">
      <c r="A698" s="825"/>
      <c r="B698" s="826"/>
      <c r="C698" s="825"/>
      <c r="D698" s="827"/>
      <c r="E698" s="825"/>
      <c r="F698" s="827"/>
      <c r="G698" s="825"/>
      <c r="H698" s="825"/>
      <c r="I698" s="825"/>
      <c r="J698" s="825"/>
      <c r="K698" s="825"/>
      <c r="L698" s="850"/>
      <c r="M698" s="825"/>
      <c r="N698" s="825"/>
      <c r="O698" s="825"/>
      <c r="P698" s="825"/>
      <c r="Q698" s="825"/>
      <c r="R698" s="825"/>
      <c r="S698" s="825"/>
      <c r="T698" s="825"/>
      <c r="U698" s="825"/>
      <c r="V698" s="825"/>
      <c r="W698" s="825"/>
      <c r="X698" s="825"/>
      <c r="Y698" s="825"/>
      <c r="Z698" s="825"/>
    </row>
    <row r="699" ht="12.75" customHeight="1" spans="1:26">
      <c r="A699" s="825"/>
      <c r="B699" s="826"/>
      <c r="C699" s="825"/>
      <c r="D699" s="827"/>
      <c r="E699" s="825"/>
      <c r="F699" s="827"/>
      <c r="G699" s="825"/>
      <c r="H699" s="825"/>
      <c r="I699" s="825"/>
      <c r="J699" s="825"/>
      <c r="K699" s="825"/>
      <c r="L699" s="850"/>
      <c r="M699" s="825"/>
      <c r="N699" s="825"/>
      <c r="O699" s="825"/>
      <c r="P699" s="825"/>
      <c r="Q699" s="825"/>
      <c r="R699" s="825"/>
      <c r="S699" s="825"/>
      <c r="T699" s="825"/>
      <c r="U699" s="825"/>
      <c r="V699" s="825"/>
      <c r="W699" s="825"/>
      <c r="X699" s="825"/>
      <c r="Y699" s="825"/>
      <c r="Z699" s="825"/>
    </row>
    <row r="700" ht="12.75" customHeight="1" spans="1:26">
      <c r="A700" s="825"/>
      <c r="B700" s="826"/>
      <c r="C700" s="825"/>
      <c r="D700" s="827"/>
      <c r="E700" s="825"/>
      <c r="F700" s="827"/>
      <c r="G700" s="825"/>
      <c r="H700" s="825"/>
      <c r="I700" s="825"/>
      <c r="J700" s="825"/>
      <c r="K700" s="825"/>
      <c r="L700" s="850"/>
      <c r="M700" s="825"/>
      <c r="N700" s="825"/>
      <c r="O700" s="825"/>
      <c r="P700" s="825"/>
      <c r="Q700" s="825"/>
      <c r="R700" s="825"/>
      <c r="S700" s="825"/>
      <c r="T700" s="825"/>
      <c r="U700" s="825"/>
      <c r="V700" s="825"/>
      <c r="W700" s="825"/>
      <c r="X700" s="825"/>
      <c r="Y700" s="825"/>
      <c r="Z700" s="825"/>
    </row>
    <row r="701" ht="12.75" customHeight="1" spans="1:26">
      <c r="A701" s="825"/>
      <c r="B701" s="826"/>
      <c r="C701" s="825"/>
      <c r="D701" s="827"/>
      <c r="E701" s="825"/>
      <c r="F701" s="827"/>
      <c r="G701" s="825"/>
      <c r="H701" s="825"/>
      <c r="I701" s="825"/>
      <c r="J701" s="825"/>
      <c r="K701" s="825"/>
      <c r="L701" s="850"/>
      <c r="M701" s="825"/>
      <c r="N701" s="825"/>
      <c r="O701" s="825"/>
      <c r="P701" s="825"/>
      <c r="Q701" s="825"/>
      <c r="R701" s="825"/>
      <c r="S701" s="825"/>
      <c r="T701" s="825"/>
      <c r="U701" s="825"/>
      <c r="V701" s="825"/>
      <c r="W701" s="825"/>
      <c r="X701" s="825"/>
      <c r="Y701" s="825"/>
      <c r="Z701" s="825"/>
    </row>
    <row r="702" ht="12.75" customHeight="1" spans="1:26">
      <c r="A702" s="825"/>
      <c r="B702" s="826"/>
      <c r="C702" s="825"/>
      <c r="D702" s="827"/>
      <c r="E702" s="825"/>
      <c r="F702" s="827"/>
      <c r="G702" s="825"/>
      <c r="H702" s="825"/>
      <c r="I702" s="825"/>
      <c r="J702" s="825"/>
      <c r="K702" s="825"/>
      <c r="L702" s="850"/>
      <c r="M702" s="825"/>
      <c r="N702" s="825"/>
      <c r="O702" s="825"/>
      <c r="P702" s="825"/>
      <c r="Q702" s="825"/>
      <c r="R702" s="825"/>
      <c r="S702" s="825"/>
      <c r="T702" s="825"/>
      <c r="U702" s="825"/>
      <c r="V702" s="825"/>
      <c r="W702" s="825"/>
      <c r="X702" s="825"/>
      <c r="Y702" s="825"/>
      <c r="Z702" s="825"/>
    </row>
    <row r="703" ht="12.75" customHeight="1" spans="1:26">
      <c r="A703" s="825"/>
      <c r="B703" s="826"/>
      <c r="C703" s="825"/>
      <c r="D703" s="827"/>
      <c r="E703" s="825"/>
      <c r="F703" s="827"/>
      <c r="G703" s="825"/>
      <c r="H703" s="825"/>
      <c r="I703" s="825"/>
      <c r="J703" s="825"/>
      <c r="K703" s="825"/>
      <c r="L703" s="850"/>
      <c r="M703" s="825"/>
      <c r="N703" s="825"/>
      <c r="O703" s="825"/>
      <c r="P703" s="825"/>
      <c r="Q703" s="825"/>
      <c r="R703" s="825"/>
      <c r="S703" s="825"/>
      <c r="T703" s="825"/>
      <c r="U703" s="825"/>
      <c r="V703" s="825"/>
      <c r="W703" s="825"/>
      <c r="X703" s="825"/>
      <c r="Y703" s="825"/>
      <c r="Z703" s="825"/>
    </row>
    <row r="704" ht="12.75" customHeight="1" spans="1:26">
      <c r="A704" s="825"/>
      <c r="B704" s="826"/>
      <c r="C704" s="825"/>
      <c r="D704" s="827"/>
      <c r="E704" s="825"/>
      <c r="F704" s="827"/>
      <c r="G704" s="825"/>
      <c r="H704" s="825"/>
      <c r="I704" s="825"/>
      <c r="J704" s="825"/>
      <c r="K704" s="825"/>
      <c r="L704" s="850"/>
      <c r="M704" s="825"/>
      <c r="N704" s="825"/>
      <c r="O704" s="825"/>
      <c r="P704" s="825"/>
      <c r="Q704" s="825"/>
      <c r="R704" s="825"/>
      <c r="S704" s="825"/>
      <c r="T704" s="825"/>
      <c r="U704" s="825"/>
      <c r="V704" s="825"/>
      <c r="W704" s="825"/>
      <c r="X704" s="825"/>
      <c r="Y704" s="825"/>
      <c r="Z704" s="825"/>
    </row>
    <row r="705" ht="12.75" customHeight="1" spans="1:26">
      <c r="A705" s="825"/>
      <c r="B705" s="826"/>
      <c r="C705" s="825"/>
      <c r="D705" s="827"/>
      <c r="E705" s="825"/>
      <c r="F705" s="827"/>
      <c r="G705" s="825"/>
      <c r="H705" s="825"/>
      <c r="I705" s="825"/>
      <c r="J705" s="825"/>
      <c r="K705" s="825"/>
      <c r="L705" s="850"/>
      <c r="M705" s="825"/>
      <c r="N705" s="825"/>
      <c r="O705" s="825"/>
      <c r="P705" s="825"/>
      <c r="Q705" s="825"/>
      <c r="R705" s="825"/>
      <c r="S705" s="825"/>
      <c r="T705" s="825"/>
      <c r="U705" s="825"/>
      <c r="V705" s="825"/>
      <c r="W705" s="825"/>
      <c r="X705" s="825"/>
      <c r="Y705" s="825"/>
      <c r="Z705" s="825"/>
    </row>
    <row r="706" ht="12.75" customHeight="1" spans="1:26">
      <c r="A706" s="825"/>
      <c r="B706" s="826"/>
      <c r="C706" s="825"/>
      <c r="D706" s="827"/>
      <c r="E706" s="825"/>
      <c r="F706" s="827"/>
      <c r="G706" s="825"/>
      <c r="H706" s="825"/>
      <c r="I706" s="825"/>
      <c r="J706" s="825"/>
      <c r="K706" s="825"/>
      <c r="L706" s="850"/>
      <c r="M706" s="825"/>
      <c r="N706" s="825"/>
      <c r="O706" s="825"/>
      <c r="P706" s="825"/>
      <c r="Q706" s="825"/>
      <c r="R706" s="825"/>
      <c r="S706" s="825"/>
      <c r="T706" s="825"/>
      <c r="U706" s="825"/>
      <c r="V706" s="825"/>
      <c r="W706" s="825"/>
      <c r="X706" s="825"/>
      <c r="Y706" s="825"/>
      <c r="Z706" s="825"/>
    </row>
    <row r="707" ht="12.75" customHeight="1" spans="1:26">
      <c r="A707" s="825"/>
      <c r="B707" s="826"/>
      <c r="C707" s="825"/>
      <c r="D707" s="827"/>
      <c r="E707" s="825"/>
      <c r="F707" s="827"/>
      <c r="G707" s="825"/>
      <c r="H707" s="825"/>
      <c r="I707" s="825"/>
      <c r="J707" s="825"/>
      <c r="K707" s="825"/>
      <c r="L707" s="850"/>
      <c r="M707" s="825"/>
      <c r="N707" s="825"/>
      <c r="O707" s="825"/>
      <c r="P707" s="825"/>
      <c r="Q707" s="825"/>
      <c r="R707" s="825"/>
      <c r="S707" s="825"/>
      <c r="T707" s="825"/>
      <c r="U707" s="825"/>
      <c r="V707" s="825"/>
      <c r="W707" s="825"/>
      <c r="X707" s="825"/>
      <c r="Y707" s="825"/>
      <c r="Z707" s="825"/>
    </row>
    <row r="708" ht="12.75" customHeight="1" spans="1:26">
      <c r="A708" s="825"/>
      <c r="B708" s="826"/>
      <c r="C708" s="825"/>
      <c r="D708" s="827"/>
      <c r="E708" s="825"/>
      <c r="F708" s="827"/>
      <c r="G708" s="825"/>
      <c r="H708" s="825"/>
      <c r="I708" s="825"/>
      <c r="J708" s="825"/>
      <c r="K708" s="825"/>
      <c r="L708" s="850"/>
      <c r="M708" s="825"/>
      <c r="N708" s="825"/>
      <c r="O708" s="825"/>
      <c r="P708" s="825"/>
      <c r="Q708" s="825"/>
      <c r="R708" s="825"/>
      <c r="S708" s="825"/>
      <c r="T708" s="825"/>
      <c r="U708" s="825"/>
      <c r="V708" s="825"/>
      <c r="W708" s="825"/>
      <c r="X708" s="825"/>
      <c r="Y708" s="825"/>
      <c r="Z708" s="825"/>
    </row>
    <row r="709" ht="12.75" customHeight="1" spans="1:26">
      <c r="A709" s="825"/>
      <c r="B709" s="826"/>
      <c r="C709" s="825"/>
      <c r="D709" s="827"/>
      <c r="E709" s="825"/>
      <c r="F709" s="827"/>
      <c r="G709" s="825"/>
      <c r="H709" s="825"/>
      <c r="I709" s="825"/>
      <c r="J709" s="825"/>
      <c r="K709" s="825"/>
      <c r="L709" s="850"/>
      <c r="M709" s="825"/>
      <c r="N709" s="825"/>
      <c r="O709" s="825"/>
      <c r="P709" s="825"/>
      <c r="Q709" s="825"/>
      <c r="R709" s="825"/>
      <c r="S709" s="825"/>
      <c r="T709" s="825"/>
      <c r="U709" s="825"/>
      <c r="V709" s="825"/>
      <c r="W709" s="825"/>
      <c r="X709" s="825"/>
      <c r="Y709" s="825"/>
      <c r="Z709" s="825"/>
    </row>
    <row r="710" ht="12.75" customHeight="1" spans="1:26">
      <c r="A710" s="825"/>
      <c r="B710" s="826"/>
      <c r="C710" s="825"/>
      <c r="D710" s="827"/>
      <c r="E710" s="825"/>
      <c r="F710" s="827"/>
      <c r="G710" s="825"/>
      <c r="H710" s="825"/>
      <c r="I710" s="825"/>
      <c r="J710" s="825"/>
      <c r="K710" s="825"/>
      <c r="L710" s="850"/>
      <c r="M710" s="825"/>
      <c r="N710" s="825"/>
      <c r="O710" s="825"/>
      <c r="P710" s="825"/>
      <c r="Q710" s="825"/>
      <c r="R710" s="825"/>
      <c r="S710" s="825"/>
      <c r="T710" s="825"/>
      <c r="U710" s="825"/>
      <c r="V710" s="825"/>
      <c r="W710" s="825"/>
      <c r="X710" s="825"/>
      <c r="Y710" s="825"/>
      <c r="Z710" s="825"/>
    </row>
    <row r="711" ht="12.75" customHeight="1" spans="1:26">
      <c r="A711" s="825"/>
      <c r="B711" s="826"/>
      <c r="C711" s="825"/>
      <c r="D711" s="827"/>
      <c r="E711" s="825"/>
      <c r="F711" s="827"/>
      <c r="G711" s="825"/>
      <c r="H711" s="825"/>
      <c r="I711" s="825"/>
      <c r="J711" s="825"/>
      <c r="K711" s="825"/>
      <c r="L711" s="850"/>
      <c r="M711" s="825"/>
      <c r="N711" s="825"/>
      <c r="O711" s="825"/>
      <c r="P711" s="825"/>
      <c r="Q711" s="825"/>
      <c r="R711" s="825"/>
      <c r="S711" s="825"/>
      <c r="T711" s="825"/>
      <c r="U711" s="825"/>
      <c r="V711" s="825"/>
      <c r="W711" s="825"/>
      <c r="X711" s="825"/>
      <c r="Y711" s="825"/>
      <c r="Z711" s="825"/>
    </row>
    <row r="712" ht="12.75" customHeight="1" spans="1:26">
      <c r="A712" s="825"/>
      <c r="B712" s="826"/>
      <c r="C712" s="825"/>
      <c r="D712" s="827"/>
      <c r="E712" s="825"/>
      <c r="F712" s="827"/>
      <c r="G712" s="825"/>
      <c r="H712" s="825"/>
      <c r="I712" s="825"/>
      <c r="J712" s="825"/>
      <c r="K712" s="825"/>
      <c r="L712" s="850"/>
      <c r="M712" s="825"/>
      <c r="N712" s="825"/>
      <c r="O712" s="825"/>
      <c r="P712" s="825"/>
      <c r="Q712" s="825"/>
      <c r="R712" s="825"/>
      <c r="S712" s="825"/>
      <c r="T712" s="825"/>
      <c r="U712" s="825"/>
      <c r="V712" s="825"/>
      <c r="W712" s="825"/>
      <c r="X712" s="825"/>
      <c r="Y712" s="825"/>
      <c r="Z712" s="825"/>
    </row>
    <row r="713" ht="12.75" customHeight="1" spans="1:26">
      <c r="A713" s="825"/>
      <c r="B713" s="826"/>
      <c r="C713" s="825"/>
      <c r="D713" s="827"/>
      <c r="E713" s="825"/>
      <c r="F713" s="827"/>
      <c r="G713" s="825"/>
      <c r="H713" s="825"/>
      <c r="I713" s="825"/>
      <c r="J713" s="825"/>
      <c r="K713" s="825"/>
      <c r="L713" s="850"/>
      <c r="M713" s="825"/>
      <c r="N713" s="825"/>
      <c r="O713" s="825"/>
      <c r="P713" s="825"/>
      <c r="Q713" s="825"/>
      <c r="R713" s="825"/>
      <c r="S713" s="825"/>
      <c r="T713" s="825"/>
      <c r="U713" s="825"/>
      <c r="V713" s="825"/>
      <c r="W713" s="825"/>
      <c r="X713" s="825"/>
      <c r="Y713" s="825"/>
      <c r="Z713" s="825"/>
    </row>
    <row r="714" ht="12.75" customHeight="1" spans="1:26">
      <c r="A714" s="825"/>
      <c r="B714" s="826"/>
      <c r="C714" s="825"/>
      <c r="D714" s="827"/>
      <c r="E714" s="825"/>
      <c r="F714" s="827"/>
      <c r="G714" s="825"/>
      <c r="H714" s="825"/>
      <c r="I714" s="825"/>
      <c r="J714" s="825"/>
      <c r="K714" s="825"/>
      <c r="L714" s="850"/>
      <c r="M714" s="825"/>
      <c r="N714" s="825"/>
      <c r="O714" s="825"/>
      <c r="P714" s="825"/>
      <c r="Q714" s="825"/>
      <c r="R714" s="825"/>
      <c r="S714" s="825"/>
      <c r="T714" s="825"/>
      <c r="U714" s="825"/>
      <c r="V714" s="825"/>
      <c r="W714" s="825"/>
      <c r="X714" s="825"/>
      <c r="Y714" s="825"/>
      <c r="Z714" s="825"/>
    </row>
    <row r="715" ht="12.75" customHeight="1" spans="1:26">
      <c r="A715" s="825"/>
      <c r="B715" s="826"/>
      <c r="C715" s="825"/>
      <c r="D715" s="827"/>
      <c r="E715" s="825"/>
      <c r="F715" s="827"/>
      <c r="G715" s="825"/>
      <c r="H715" s="825"/>
      <c r="I715" s="825"/>
      <c r="J715" s="825"/>
      <c r="K715" s="825"/>
      <c r="L715" s="850"/>
      <c r="M715" s="825"/>
      <c r="N715" s="825"/>
      <c r="O715" s="825"/>
      <c r="P715" s="825"/>
      <c r="Q715" s="825"/>
      <c r="R715" s="825"/>
      <c r="S715" s="825"/>
      <c r="T715" s="825"/>
      <c r="U715" s="825"/>
      <c r="V715" s="825"/>
      <c r="W715" s="825"/>
      <c r="X715" s="825"/>
      <c r="Y715" s="825"/>
      <c r="Z715" s="825"/>
    </row>
    <row r="716" ht="12.75" customHeight="1" spans="1:26">
      <c r="A716" s="825"/>
      <c r="B716" s="826"/>
      <c r="C716" s="825"/>
      <c r="D716" s="827"/>
      <c r="E716" s="825"/>
      <c r="F716" s="827"/>
      <c r="G716" s="825"/>
      <c r="H716" s="825"/>
      <c r="I716" s="825"/>
      <c r="J716" s="825"/>
      <c r="K716" s="825"/>
      <c r="L716" s="850"/>
      <c r="M716" s="825"/>
      <c r="N716" s="825"/>
      <c r="O716" s="825"/>
      <c r="P716" s="825"/>
      <c r="Q716" s="825"/>
      <c r="R716" s="825"/>
      <c r="S716" s="825"/>
      <c r="T716" s="825"/>
      <c r="U716" s="825"/>
      <c r="V716" s="825"/>
      <c r="W716" s="825"/>
      <c r="X716" s="825"/>
      <c r="Y716" s="825"/>
      <c r="Z716" s="825"/>
    </row>
    <row r="717" ht="12.75" customHeight="1" spans="1:26">
      <c r="A717" s="825"/>
      <c r="B717" s="826"/>
      <c r="C717" s="825"/>
      <c r="D717" s="827"/>
      <c r="E717" s="825"/>
      <c r="F717" s="827"/>
      <c r="G717" s="825"/>
      <c r="H717" s="825"/>
      <c r="I717" s="825"/>
      <c r="J717" s="825"/>
      <c r="K717" s="825"/>
      <c r="L717" s="850"/>
      <c r="M717" s="825"/>
      <c r="N717" s="825"/>
      <c r="O717" s="825"/>
      <c r="P717" s="825"/>
      <c r="Q717" s="825"/>
      <c r="R717" s="825"/>
      <c r="S717" s="825"/>
      <c r="T717" s="825"/>
      <c r="U717" s="825"/>
      <c r="V717" s="825"/>
      <c r="W717" s="825"/>
      <c r="X717" s="825"/>
      <c r="Y717" s="825"/>
      <c r="Z717" s="825"/>
    </row>
    <row r="718" ht="12.75" customHeight="1" spans="1:26">
      <c r="A718" s="825"/>
      <c r="B718" s="826"/>
      <c r="C718" s="825"/>
      <c r="D718" s="827"/>
      <c r="E718" s="825"/>
      <c r="F718" s="827"/>
      <c r="G718" s="825"/>
      <c r="H718" s="825"/>
      <c r="I718" s="825"/>
      <c r="J718" s="825"/>
      <c r="K718" s="825"/>
      <c r="L718" s="850"/>
      <c r="M718" s="825"/>
      <c r="N718" s="825"/>
      <c r="O718" s="825"/>
      <c r="P718" s="825"/>
      <c r="Q718" s="825"/>
      <c r="R718" s="825"/>
      <c r="S718" s="825"/>
      <c r="T718" s="825"/>
      <c r="U718" s="825"/>
      <c r="V718" s="825"/>
      <c r="W718" s="825"/>
      <c r="X718" s="825"/>
      <c r="Y718" s="825"/>
      <c r="Z718" s="825"/>
    </row>
    <row r="719" ht="12.75" customHeight="1" spans="1:26">
      <c r="A719" s="825"/>
      <c r="B719" s="826"/>
      <c r="C719" s="825"/>
      <c r="D719" s="827"/>
      <c r="E719" s="825"/>
      <c r="F719" s="827"/>
      <c r="G719" s="825"/>
      <c r="H719" s="825"/>
      <c r="I719" s="825"/>
      <c r="J719" s="825"/>
      <c r="K719" s="825"/>
      <c r="L719" s="850"/>
      <c r="M719" s="825"/>
      <c r="N719" s="825"/>
      <c r="O719" s="825"/>
      <c r="P719" s="825"/>
      <c r="Q719" s="825"/>
      <c r="R719" s="825"/>
      <c r="S719" s="825"/>
      <c r="T719" s="825"/>
      <c r="U719" s="825"/>
      <c r="V719" s="825"/>
      <c r="W719" s="825"/>
      <c r="X719" s="825"/>
      <c r="Y719" s="825"/>
      <c r="Z719" s="825"/>
    </row>
    <row r="720" ht="12.75" customHeight="1" spans="1:26">
      <c r="A720" s="825"/>
      <c r="B720" s="826"/>
      <c r="C720" s="825"/>
      <c r="D720" s="827"/>
      <c r="E720" s="825"/>
      <c r="F720" s="827"/>
      <c r="G720" s="825"/>
      <c r="H720" s="825"/>
      <c r="I720" s="825"/>
      <c r="J720" s="825"/>
      <c r="K720" s="825"/>
      <c r="L720" s="850"/>
      <c r="M720" s="825"/>
      <c r="N720" s="825"/>
      <c r="O720" s="825"/>
      <c r="P720" s="825"/>
      <c r="Q720" s="825"/>
      <c r="R720" s="825"/>
      <c r="S720" s="825"/>
      <c r="T720" s="825"/>
      <c r="U720" s="825"/>
      <c r="V720" s="825"/>
      <c r="W720" s="825"/>
      <c r="X720" s="825"/>
      <c r="Y720" s="825"/>
      <c r="Z720" s="825"/>
    </row>
    <row r="721" ht="12.75" customHeight="1" spans="1:26">
      <c r="A721" s="825"/>
      <c r="B721" s="826"/>
      <c r="C721" s="825"/>
      <c r="D721" s="827"/>
      <c r="E721" s="825"/>
      <c r="F721" s="827"/>
      <c r="G721" s="825"/>
      <c r="H721" s="825"/>
      <c r="I721" s="825"/>
      <c r="J721" s="825"/>
      <c r="K721" s="825"/>
      <c r="L721" s="850"/>
      <c r="M721" s="825"/>
      <c r="N721" s="825"/>
      <c r="O721" s="825"/>
      <c r="P721" s="825"/>
      <c r="Q721" s="825"/>
      <c r="R721" s="825"/>
      <c r="S721" s="825"/>
      <c r="T721" s="825"/>
      <c r="U721" s="825"/>
      <c r="V721" s="825"/>
      <c r="W721" s="825"/>
      <c r="X721" s="825"/>
      <c r="Y721" s="825"/>
      <c r="Z721" s="825"/>
    </row>
    <row r="722" ht="12.75" customHeight="1" spans="1:26">
      <c r="A722" s="825"/>
      <c r="B722" s="826"/>
      <c r="C722" s="825"/>
      <c r="D722" s="827"/>
      <c r="E722" s="825"/>
      <c r="F722" s="827"/>
      <c r="G722" s="825"/>
      <c r="H722" s="825"/>
      <c r="I722" s="825"/>
      <c r="J722" s="825"/>
      <c r="K722" s="825"/>
      <c r="L722" s="850"/>
      <c r="M722" s="825"/>
      <c r="N722" s="825"/>
      <c r="O722" s="825"/>
      <c r="P722" s="825"/>
      <c r="Q722" s="825"/>
      <c r="R722" s="825"/>
      <c r="S722" s="825"/>
      <c r="T722" s="825"/>
      <c r="U722" s="825"/>
      <c r="V722" s="825"/>
      <c r="W722" s="825"/>
      <c r="X722" s="825"/>
      <c r="Y722" s="825"/>
      <c r="Z722" s="825"/>
    </row>
    <row r="723" ht="12.75" customHeight="1" spans="1:26">
      <c r="A723" s="825"/>
      <c r="B723" s="826"/>
      <c r="C723" s="825"/>
      <c r="D723" s="827"/>
      <c r="E723" s="825"/>
      <c r="F723" s="827"/>
      <c r="G723" s="825"/>
      <c r="H723" s="825"/>
      <c r="I723" s="825"/>
      <c r="J723" s="825"/>
      <c r="K723" s="825"/>
      <c r="L723" s="850"/>
      <c r="M723" s="825"/>
      <c r="N723" s="825"/>
      <c r="O723" s="825"/>
      <c r="P723" s="825"/>
      <c r="Q723" s="825"/>
      <c r="R723" s="825"/>
      <c r="S723" s="825"/>
      <c r="T723" s="825"/>
      <c r="U723" s="825"/>
      <c r="V723" s="825"/>
      <c r="W723" s="825"/>
      <c r="X723" s="825"/>
      <c r="Y723" s="825"/>
      <c r="Z723" s="825"/>
    </row>
    <row r="724" ht="12.75" customHeight="1" spans="1:26">
      <c r="A724" s="825"/>
      <c r="B724" s="826"/>
      <c r="C724" s="825"/>
      <c r="D724" s="827"/>
      <c r="E724" s="825"/>
      <c r="F724" s="827"/>
      <c r="G724" s="825"/>
      <c r="H724" s="825"/>
      <c r="I724" s="825"/>
      <c r="J724" s="825"/>
      <c r="K724" s="825"/>
      <c r="L724" s="850"/>
      <c r="M724" s="825"/>
      <c r="N724" s="825"/>
      <c r="O724" s="825"/>
      <c r="P724" s="825"/>
      <c r="Q724" s="825"/>
      <c r="R724" s="825"/>
      <c r="S724" s="825"/>
      <c r="T724" s="825"/>
      <c r="U724" s="825"/>
      <c r="V724" s="825"/>
      <c r="W724" s="825"/>
      <c r="X724" s="825"/>
      <c r="Y724" s="825"/>
      <c r="Z724" s="825"/>
    </row>
    <row r="725" ht="12.75" customHeight="1" spans="1:26">
      <c r="A725" s="825"/>
      <c r="B725" s="826"/>
      <c r="C725" s="825"/>
      <c r="D725" s="827"/>
      <c r="E725" s="825"/>
      <c r="F725" s="827"/>
      <c r="G725" s="825"/>
      <c r="H725" s="825"/>
      <c r="I725" s="825"/>
      <c r="J725" s="825"/>
      <c r="K725" s="825"/>
      <c r="L725" s="850"/>
      <c r="M725" s="825"/>
      <c r="N725" s="825"/>
      <c r="O725" s="825"/>
      <c r="P725" s="825"/>
      <c r="Q725" s="825"/>
      <c r="R725" s="825"/>
      <c r="S725" s="825"/>
      <c r="T725" s="825"/>
      <c r="U725" s="825"/>
      <c r="V725" s="825"/>
      <c r="W725" s="825"/>
      <c r="X725" s="825"/>
      <c r="Y725" s="825"/>
      <c r="Z725" s="825"/>
    </row>
    <row r="726" ht="12.75" customHeight="1" spans="1:26">
      <c r="A726" s="825"/>
      <c r="B726" s="826"/>
      <c r="C726" s="825"/>
      <c r="D726" s="827"/>
      <c r="E726" s="825"/>
      <c r="F726" s="827"/>
      <c r="G726" s="825"/>
      <c r="H726" s="825"/>
      <c r="I726" s="825"/>
      <c r="J726" s="825"/>
      <c r="K726" s="825"/>
      <c r="L726" s="850"/>
      <c r="M726" s="825"/>
      <c r="N726" s="825"/>
      <c r="O726" s="825"/>
      <c r="P726" s="825"/>
      <c r="Q726" s="825"/>
      <c r="R726" s="825"/>
      <c r="S726" s="825"/>
      <c r="T726" s="825"/>
      <c r="U726" s="825"/>
      <c r="V726" s="825"/>
      <c r="W726" s="825"/>
      <c r="X726" s="825"/>
      <c r="Y726" s="825"/>
      <c r="Z726" s="825"/>
    </row>
    <row r="727" ht="12.75" customHeight="1" spans="1:26">
      <c r="A727" s="825"/>
      <c r="B727" s="826"/>
      <c r="C727" s="825"/>
      <c r="D727" s="827"/>
      <c r="E727" s="825"/>
      <c r="F727" s="827"/>
      <c r="G727" s="825"/>
      <c r="H727" s="825"/>
      <c r="I727" s="825"/>
      <c r="J727" s="825"/>
      <c r="K727" s="825"/>
      <c r="L727" s="850"/>
      <c r="M727" s="825"/>
      <c r="N727" s="825"/>
      <c r="O727" s="825"/>
      <c r="P727" s="825"/>
      <c r="Q727" s="825"/>
      <c r="R727" s="825"/>
      <c r="S727" s="825"/>
      <c r="T727" s="825"/>
      <c r="U727" s="825"/>
      <c r="V727" s="825"/>
      <c r="W727" s="825"/>
      <c r="X727" s="825"/>
      <c r="Y727" s="825"/>
      <c r="Z727" s="825"/>
    </row>
    <row r="728" ht="12.75" customHeight="1" spans="1:26">
      <c r="A728" s="825"/>
      <c r="B728" s="826"/>
      <c r="C728" s="825"/>
      <c r="D728" s="827"/>
      <c r="E728" s="825"/>
      <c r="F728" s="827"/>
      <c r="G728" s="825"/>
      <c r="H728" s="825"/>
      <c r="I728" s="825"/>
      <c r="J728" s="825"/>
      <c r="K728" s="825"/>
      <c r="L728" s="850"/>
      <c r="M728" s="825"/>
      <c r="N728" s="825"/>
      <c r="O728" s="825"/>
      <c r="P728" s="825"/>
      <c r="Q728" s="825"/>
      <c r="R728" s="825"/>
      <c r="S728" s="825"/>
      <c r="T728" s="825"/>
      <c r="U728" s="825"/>
      <c r="V728" s="825"/>
      <c r="W728" s="825"/>
      <c r="X728" s="825"/>
      <c r="Y728" s="825"/>
      <c r="Z728" s="825"/>
    </row>
    <row r="729" ht="12.75" customHeight="1" spans="1:26">
      <c r="A729" s="825"/>
      <c r="B729" s="826"/>
      <c r="C729" s="825"/>
      <c r="D729" s="827"/>
      <c r="E729" s="825"/>
      <c r="F729" s="827"/>
      <c r="G729" s="825"/>
      <c r="H729" s="825"/>
      <c r="I729" s="825"/>
      <c r="J729" s="825"/>
      <c r="K729" s="825"/>
      <c r="L729" s="850"/>
      <c r="M729" s="825"/>
      <c r="N729" s="825"/>
      <c r="O729" s="825"/>
      <c r="P729" s="825"/>
      <c r="Q729" s="825"/>
      <c r="R729" s="825"/>
      <c r="S729" s="825"/>
      <c r="T729" s="825"/>
      <c r="U729" s="825"/>
      <c r="V729" s="825"/>
      <c r="W729" s="825"/>
      <c r="X729" s="825"/>
      <c r="Y729" s="825"/>
      <c r="Z729" s="825"/>
    </row>
    <row r="730" ht="12.75" customHeight="1" spans="1:26">
      <c r="A730" s="825"/>
      <c r="B730" s="826"/>
      <c r="C730" s="825"/>
      <c r="D730" s="827"/>
      <c r="E730" s="825"/>
      <c r="F730" s="827"/>
      <c r="G730" s="825"/>
      <c r="H730" s="825"/>
      <c r="I730" s="825"/>
      <c r="J730" s="825"/>
      <c r="K730" s="825"/>
      <c r="L730" s="850"/>
      <c r="M730" s="825"/>
      <c r="N730" s="825"/>
      <c r="O730" s="825"/>
      <c r="P730" s="825"/>
      <c r="Q730" s="825"/>
      <c r="R730" s="825"/>
      <c r="S730" s="825"/>
      <c r="T730" s="825"/>
      <c r="U730" s="825"/>
      <c r="V730" s="825"/>
      <c r="W730" s="825"/>
      <c r="X730" s="825"/>
      <c r="Y730" s="825"/>
      <c r="Z730" s="825"/>
    </row>
    <row r="731" ht="12.75" customHeight="1" spans="1:26">
      <c r="A731" s="825"/>
      <c r="B731" s="826"/>
      <c r="C731" s="825"/>
      <c r="D731" s="827"/>
      <c r="E731" s="825"/>
      <c r="F731" s="827"/>
      <c r="G731" s="825"/>
      <c r="H731" s="825"/>
      <c r="I731" s="825"/>
      <c r="J731" s="825"/>
      <c r="K731" s="825"/>
      <c r="L731" s="850"/>
      <c r="M731" s="825"/>
      <c r="N731" s="825"/>
      <c r="O731" s="825"/>
      <c r="P731" s="825"/>
      <c r="Q731" s="825"/>
      <c r="R731" s="825"/>
      <c r="S731" s="825"/>
      <c r="T731" s="825"/>
      <c r="U731" s="825"/>
      <c r="V731" s="825"/>
      <c r="W731" s="825"/>
      <c r="X731" s="825"/>
      <c r="Y731" s="825"/>
      <c r="Z731" s="825"/>
    </row>
    <row r="732" ht="12.75" customHeight="1" spans="1:26">
      <c r="A732" s="825"/>
      <c r="B732" s="826"/>
      <c r="C732" s="825"/>
      <c r="D732" s="827"/>
      <c r="E732" s="825"/>
      <c r="F732" s="827"/>
      <c r="G732" s="825"/>
      <c r="H732" s="825"/>
      <c r="I732" s="825"/>
      <c r="J732" s="825"/>
      <c r="K732" s="825"/>
      <c r="L732" s="850"/>
      <c r="M732" s="825"/>
      <c r="N732" s="825"/>
      <c r="O732" s="825"/>
      <c r="P732" s="825"/>
      <c r="Q732" s="825"/>
      <c r="R732" s="825"/>
      <c r="S732" s="825"/>
      <c r="T732" s="825"/>
      <c r="U732" s="825"/>
      <c r="V732" s="825"/>
      <c r="W732" s="825"/>
      <c r="X732" s="825"/>
      <c r="Y732" s="825"/>
      <c r="Z732" s="825"/>
    </row>
    <row r="733" ht="12.75" customHeight="1" spans="1:26">
      <c r="A733" s="825"/>
      <c r="B733" s="826"/>
      <c r="C733" s="825"/>
      <c r="D733" s="827"/>
      <c r="E733" s="825"/>
      <c r="F733" s="827"/>
      <c r="G733" s="825"/>
      <c r="H733" s="825"/>
      <c r="I733" s="825"/>
      <c r="J733" s="825"/>
      <c r="K733" s="825"/>
      <c r="L733" s="850"/>
      <c r="M733" s="825"/>
      <c r="N733" s="825"/>
      <c r="O733" s="825"/>
      <c r="P733" s="825"/>
      <c r="Q733" s="825"/>
      <c r="R733" s="825"/>
      <c r="S733" s="825"/>
      <c r="T733" s="825"/>
      <c r="U733" s="825"/>
      <c r="V733" s="825"/>
      <c r="W733" s="825"/>
      <c r="X733" s="825"/>
      <c r="Y733" s="825"/>
      <c r="Z733" s="825"/>
    </row>
    <row r="734" ht="12.75" customHeight="1" spans="1:26">
      <c r="A734" s="825"/>
      <c r="B734" s="826"/>
      <c r="C734" s="825"/>
      <c r="D734" s="827"/>
      <c r="E734" s="825"/>
      <c r="F734" s="827"/>
      <c r="G734" s="825"/>
      <c r="H734" s="825"/>
      <c r="I734" s="825"/>
      <c r="J734" s="825"/>
      <c r="K734" s="825"/>
      <c r="L734" s="850"/>
      <c r="M734" s="825"/>
      <c r="N734" s="825"/>
      <c r="O734" s="825"/>
      <c r="P734" s="825"/>
      <c r="Q734" s="825"/>
      <c r="R734" s="825"/>
      <c r="S734" s="825"/>
      <c r="T734" s="825"/>
      <c r="U734" s="825"/>
      <c r="V734" s="825"/>
      <c r="W734" s="825"/>
      <c r="X734" s="825"/>
      <c r="Y734" s="825"/>
      <c r="Z734" s="825"/>
    </row>
    <row r="735" ht="12.75" customHeight="1" spans="1:26">
      <c r="A735" s="825"/>
      <c r="B735" s="826"/>
      <c r="C735" s="825"/>
      <c r="D735" s="827"/>
      <c r="E735" s="825"/>
      <c r="F735" s="827"/>
      <c r="G735" s="825"/>
      <c r="H735" s="825"/>
      <c r="I735" s="825"/>
      <c r="J735" s="825"/>
      <c r="K735" s="825"/>
      <c r="L735" s="850"/>
      <c r="M735" s="825"/>
      <c r="N735" s="825"/>
      <c r="O735" s="825"/>
      <c r="P735" s="825"/>
      <c r="Q735" s="825"/>
      <c r="R735" s="825"/>
      <c r="S735" s="825"/>
      <c r="T735" s="825"/>
      <c r="U735" s="825"/>
      <c r="V735" s="825"/>
      <c r="W735" s="825"/>
      <c r="X735" s="825"/>
      <c r="Y735" s="825"/>
      <c r="Z735" s="825"/>
    </row>
    <row r="736" ht="12.75" customHeight="1" spans="1:26">
      <c r="A736" s="825"/>
      <c r="B736" s="826"/>
      <c r="C736" s="825"/>
      <c r="D736" s="827"/>
      <c r="E736" s="825"/>
      <c r="F736" s="827"/>
      <c r="G736" s="825"/>
      <c r="H736" s="825"/>
      <c r="I736" s="825"/>
      <c r="J736" s="825"/>
      <c r="K736" s="825"/>
      <c r="L736" s="850"/>
      <c r="M736" s="825"/>
      <c r="N736" s="825"/>
      <c r="O736" s="825"/>
      <c r="P736" s="825"/>
      <c r="Q736" s="825"/>
      <c r="R736" s="825"/>
      <c r="S736" s="825"/>
      <c r="T736" s="825"/>
      <c r="U736" s="825"/>
      <c r="V736" s="825"/>
      <c r="W736" s="825"/>
      <c r="X736" s="825"/>
      <c r="Y736" s="825"/>
      <c r="Z736" s="825"/>
    </row>
    <row r="737" ht="12.75" customHeight="1" spans="1:26">
      <c r="A737" s="825"/>
      <c r="B737" s="826"/>
      <c r="C737" s="825"/>
      <c r="D737" s="827"/>
      <c r="E737" s="825"/>
      <c r="F737" s="827"/>
      <c r="G737" s="825"/>
      <c r="H737" s="825"/>
      <c r="I737" s="825"/>
      <c r="J737" s="825"/>
      <c r="K737" s="825"/>
      <c r="L737" s="850"/>
      <c r="M737" s="825"/>
      <c r="N737" s="825"/>
      <c r="O737" s="825"/>
      <c r="P737" s="825"/>
      <c r="Q737" s="825"/>
      <c r="R737" s="825"/>
      <c r="S737" s="825"/>
      <c r="T737" s="825"/>
      <c r="U737" s="825"/>
      <c r="V737" s="825"/>
      <c r="W737" s="825"/>
      <c r="X737" s="825"/>
      <c r="Y737" s="825"/>
      <c r="Z737" s="825"/>
    </row>
    <row r="738" ht="12.75" customHeight="1" spans="1:26">
      <c r="A738" s="825"/>
      <c r="B738" s="826"/>
      <c r="C738" s="825"/>
      <c r="D738" s="827"/>
      <c r="E738" s="825"/>
      <c r="F738" s="827"/>
      <c r="G738" s="825"/>
      <c r="H738" s="825"/>
      <c r="I738" s="825"/>
      <c r="J738" s="825"/>
      <c r="K738" s="825"/>
      <c r="L738" s="850"/>
      <c r="M738" s="825"/>
      <c r="N738" s="825"/>
      <c r="O738" s="825"/>
      <c r="P738" s="825"/>
      <c r="Q738" s="825"/>
      <c r="R738" s="825"/>
      <c r="S738" s="825"/>
      <c r="T738" s="825"/>
      <c r="U738" s="825"/>
      <c r="V738" s="825"/>
      <c r="W738" s="825"/>
      <c r="X738" s="825"/>
      <c r="Y738" s="825"/>
      <c r="Z738" s="825"/>
    </row>
    <row r="739" ht="12.75" customHeight="1" spans="1:26">
      <c r="A739" s="825"/>
      <c r="B739" s="826"/>
      <c r="C739" s="825"/>
      <c r="D739" s="827"/>
      <c r="E739" s="825"/>
      <c r="F739" s="827"/>
      <c r="G739" s="825"/>
      <c r="H739" s="825"/>
      <c r="I739" s="825"/>
      <c r="J739" s="825"/>
      <c r="K739" s="825"/>
      <c r="L739" s="850"/>
      <c r="M739" s="825"/>
      <c r="N739" s="825"/>
      <c r="O739" s="825"/>
      <c r="P739" s="825"/>
      <c r="Q739" s="825"/>
      <c r="R739" s="825"/>
      <c r="S739" s="825"/>
      <c r="T739" s="825"/>
      <c r="U739" s="825"/>
      <c r="V739" s="825"/>
      <c r="W739" s="825"/>
      <c r="X739" s="825"/>
      <c r="Y739" s="825"/>
      <c r="Z739" s="825"/>
    </row>
    <row r="740" ht="12.75" customHeight="1" spans="1:26">
      <c r="A740" s="825"/>
      <c r="B740" s="826"/>
      <c r="C740" s="825"/>
      <c r="D740" s="827"/>
      <c r="E740" s="825"/>
      <c r="F740" s="827"/>
      <c r="G740" s="825"/>
      <c r="H740" s="825"/>
      <c r="I740" s="825"/>
      <c r="J740" s="825"/>
      <c r="K740" s="825"/>
      <c r="L740" s="850"/>
      <c r="M740" s="825"/>
      <c r="N740" s="825"/>
      <c r="O740" s="825"/>
      <c r="P740" s="825"/>
      <c r="Q740" s="825"/>
      <c r="R740" s="825"/>
      <c r="S740" s="825"/>
      <c r="T740" s="825"/>
      <c r="U740" s="825"/>
      <c r="V740" s="825"/>
      <c r="W740" s="825"/>
      <c r="X740" s="825"/>
      <c r="Y740" s="825"/>
      <c r="Z740" s="825"/>
    </row>
    <row r="741" ht="12.75" customHeight="1" spans="1:26">
      <c r="A741" s="825"/>
      <c r="B741" s="826"/>
      <c r="C741" s="825"/>
      <c r="D741" s="827"/>
      <c r="E741" s="825"/>
      <c r="F741" s="827"/>
      <c r="G741" s="825"/>
      <c r="H741" s="825"/>
      <c r="I741" s="825"/>
      <c r="J741" s="825"/>
      <c r="K741" s="825"/>
      <c r="L741" s="850"/>
      <c r="M741" s="825"/>
      <c r="N741" s="825"/>
      <c r="O741" s="825"/>
      <c r="P741" s="825"/>
      <c r="Q741" s="825"/>
      <c r="R741" s="825"/>
      <c r="S741" s="825"/>
      <c r="T741" s="825"/>
      <c r="U741" s="825"/>
      <c r="V741" s="825"/>
      <c r="W741" s="825"/>
      <c r="X741" s="825"/>
      <c r="Y741" s="825"/>
      <c r="Z741" s="825"/>
    </row>
    <row r="742" ht="12.75" customHeight="1" spans="1:26">
      <c r="A742" s="825"/>
      <c r="B742" s="826"/>
      <c r="C742" s="825"/>
      <c r="D742" s="827"/>
      <c r="E742" s="825"/>
      <c r="F742" s="827"/>
      <c r="G742" s="825"/>
      <c r="H742" s="825"/>
      <c r="I742" s="825"/>
      <c r="J742" s="825"/>
      <c r="K742" s="825"/>
      <c r="L742" s="850"/>
      <c r="M742" s="825"/>
      <c r="N742" s="825"/>
      <c r="O742" s="825"/>
      <c r="P742" s="825"/>
      <c r="Q742" s="825"/>
      <c r="R742" s="825"/>
      <c r="S742" s="825"/>
      <c r="T742" s="825"/>
      <c r="U742" s="825"/>
      <c r="V742" s="825"/>
      <c r="W742" s="825"/>
      <c r="X742" s="825"/>
      <c r="Y742" s="825"/>
      <c r="Z742" s="825"/>
    </row>
    <row r="743" ht="12.75" customHeight="1" spans="1:26">
      <c r="A743" s="825"/>
      <c r="B743" s="826"/>
      <c r="C743" s="825"/>
      <c r="D743" s="827"/>
      <c r="E743" s="825"/>
      <c r="F743" s="827"/>
      <c r="G743" s="825"/>
      <c r="H743" s="825"/>
      <c r="I743" s="825"/>
      <c r="J743" s="825"/>
      <c r="K743" s="825"/>
      <c r="L743" s="850"/>
      <c r="M743" s="825"/>
      <c r="N743" s="825"/>
      <c r="O743" s="825"/>
      <c r="P743" s="825"/>
      <c r="Q743" s="825"/>
      <c r="R743" s="825"/>
      <c r="S743" s="825"/>
      <c r="T743" s="825"/>
      <c r="U743" s="825"/>
      <c r="V743" s="825"/>
      <c r="W743" s="825"/>
      <c r="X743" s="825"/>
      <c r="Y743" s="825"/>
      <c r="Z743" s="825"/>
    </row>
    <row r="744" ht="12.75" customHeight="1" spans="1:26">
      <c r="A744" s="825"/>
      <c r="B744" s="826"/>
      <c r="C744" s="825"/>
      <c r="D744" s="827"/>
      <c r="E744" s="825"/>
      <c r="F744" s="827"/>
      <c r="G744" s="825"/>
      <c r="H744" s="825"/>
      <c r="I744" s="825"/>
      <c r="J744" s="825"/>
      <c r="K744" s="825"/>
      <c r="L744" s="850"/>
      <c r="M744" s="825"/>
      <c r="N744" s="825"/>
      <c r="O744" s="825"/>
      <c r="P744" s="825"/>
      <c r="Q744" s="825"/>
      <c r="R744" s="825"/>
      <c r="S744" s="825"/>
      <c r="T744" s="825"/>
      <c r="U744" s="825"/>
      <c r="V744" s="825"/>
      <c r="W744" s="825"/>
      <c r="X744" s="825"/>
      <c r="Y744" s="825"/>
      <c r="Z744" s="825"/>
    </row>
    <row r="745" ht="12.75" customHeight="1" spans="1:26">
      <c r="A745" s="825"/>
      <c r="B745" s="826"/>
      <c r="C745" s="825"/>
      <c r="D745" s="827"/>
      <c r="E745" s="825"/>
      <c r="F745" s="827"/>
      <c r="G745" s="825"/>
      <c r="H745" s="825"/>
      <c r="I745" s="825"/>
      <c r="J745" s="825"/>
      <c r="K745" s="825"/>
      <c r="L745" s="850"/>
      <c r="M745" s="825"/>
      <c r="N745" s="825"/>
      <c r="O745" s="825"/>
      <c r="P745" s="825"/>
      <c r="Q745" s="825"/>
      <c r="R745" s="825"/>
      <c r="S745" s="825"/>
      <c r="T745" s="825"/>
      <c r="U745" s="825"/>
      <c r="V745" s="825"/>
      <c r="W745" s="825"/>
      <c r="X745" s="825"/>
      <c r="Y745" s="825"/>
      <c r="Z745" s="825"/>
    </row>
    <row r="746" ht="12.75" customHeight="1" spans="1:26">
      <c r="A746" s="825"/>
      <c r="B746" s="826"/>
      <c r="C746" s="825"/>
      <c r="D746" s="827"/>
      <c r="E746" s="825"/>
      <c r="F746" s="827"/>
      <c r="G746" s="825"/>
      <c r="H746" s="825"/>
      <c r="I746" s="825"/>
      <c r="J746" s="825"/>
      <c r="K746" s="825"/>
      <c r="L746" s="850"/>
      <c r="M746" s="825"/>
      <c r="N746" s="825"/>
      <c r="O746" s="825"/>
      <c r="P746" s="825"/>
      <c r="Q746" s="825"/>
      <c r="R746" s="825"/>
      <c r="S746" s="825"/>
      <c r="T746" s="825"/>
      <c r="U746" s="825"/>
      <c r="V746" s="825"/>
      <c r="W746" s="825"/>
      <c r="X746" s="825"/>
      <c r="Y746" s="825"/>
      <c r="Z746" s="825"/>
    </row>
    <row r="747" ht="12.75" customHeight="1" spans="1:26">
      <c r="A747" s="825"/>
      <c r="B747" s="826"/>
      <c r="C747" s="825"/>
      <c r="D747" s="827"/>
      <c r="E747" s="825"/>
      <c r="F747" s="827"/>
      <c r="G747" s="825"/>
      <c r="H747" s="825"/>
      <c r="I747" s="825"/>
      <c r="J747" s="825"/>
      <c r="K747" s="825"/>
      <c r="L747" s="850"/>
      <c r="M747" s="825"/>
      <c r="N747" s="825"/>
      <c r="O747" s="825"/>
      <c r="P747" s="825"/>
      <c r="Q747" s="825"/>
      <c r="R747" s="825"/>
      <c r="S747" s="825"/>
      <c r="T747" s="825"/>
      <c r="U747" s="825"/>
      <c r="V747" s="825"/>
      <c r="W747" s="825"/>
      <c r="X747" s="825"/>
      <c r="Y747" s="825"/>
      <c r="Z747" s="825"/>
    </row>
    <row r="748" ht="12.75" customHeight="1" spans="1:26">
      <c r="A748" s="825"/>
      <c r="B748" s="826"/>
      <c r="C748" s="825"/>
      <c r="D748" s="827"/>
      <c r="E748" s="825"/>
      <c r="F748" s="827"/>
      <c r="G748" s="825"/>
      <c r="H748" s="825"/>
      <c r="I748" s="825"/>
      <c r="J748" s="825"/>
      <c r="K748" s="825"/>
      <c r="L748" s="850"/>
      <c r="M748" s="825"/>
      <c r="N748" s="825"/>
      <c r="O748" s="825"/>
      <c r="P748" s="825"/>
      <c r="Q748" s="825"/>
      <c r="R748" s="825"/>
      <c r="S748" s="825"/>
      <c r="T748" s="825"/>
      <c r="U748" s="825"/>
      <c r="V748" s="825"/>
      <c r="W748" s="825"/>
      <c r="X748" s="825"/>
      <c r="Y748" s="825"/>
      <c r="Z748" s="825"/>
    </row>
    <row r="749" ht="12.75" customHeight="1" spans="1:26">
      <c r="A749" s="825"/>
      <c r="B749" s="826"/>
      <c r="C749" s="825"/>
      <c r="D749" s="827"/>
      <c r="E749" s="825"/>
      <c r="F749" s="827"/>
      <c r="G749" s="825"/>
      <c r="H749" s="825"/>
      <c r="I749" s="825"/>
      <c r="J749" s="825"/>
      <c r="K749" s="825"/>
      <c r="L749" s="850"/>
      <c r="M749" s="825"/>
      <c r="N749" s="825"/>
      <c r="O749" s="825"/>
      <c r="P749" s="825"/>
      <c r="Q749" s="825"/>
      <c r="R749" s="825"/>
      <c r="S749" s="825"/>
      <c r="T749" s="825"/>
      <c r="U749" s="825"/>
      <c r="V749" s="825"/>
      <c r="W749" s="825"/>
      <c r="X749" s="825"/>
      <c r="Y749" s="825"/>
      <c r="Z749" s="825"/>
    </row>
    <row r="750" ht="12.75" customHeight="1" spans="1:26">
      <c r="A750" s="825"/>
      <c r="B750" s="826"/>
      <c r="C750" s="825"/>
      <c r="D750" s="827"/>
      <c r="E750" s="825"/>
      <c r="F750" s="827"/>
      <c r="G750" s="825"/>
      <c r="H750" s="825"/>
      <c r="I750" s="825"/>
      <c r="J750" s="825"/>
      <c r="K750" s="825"/>
      <c r="L750" s="850"/>
      <c r="M750" s="825"/>
      <c r="N750" s="825"/>
      <c r="O750" s="825"/>
      <c r="P750" s="825"/>
      <c r="Q750" s="825"/>
      <c r="R750" s="825"/>
      <c r="S750" s="825"/>
      <c r="T750" s="825"/>
      <c r="U750" s="825"/>
      <c r="V750" s="825"/>
      <c r="W750" s="825"/>
      <c r="X750" s="825"/>
      <c r="Y750" s="825"/>
      <c r="Z750" s="825"/>
    </row>
    <row r="751" ht="12.75" customHeight="1" spans="1:26">
      <c r="A751" s="825"/>
      <c r="B751" s="826"/>
      <c r="C751" s="825"/>
      <c r="D751" s="827"/>
      <c r="E751" s="825"/>
      <c r="F751" s="827"/>
      <c r="G751" s="825"/>
      <c r="H751" s="825"/>
      <c r="I751" s="825"/>
      <c r="J751" s="825"/>
      <c r="K751" s="825"/>
      <c r="L751" s="850"/>
      <c r="M751" s="825"/>
      <c r="N751" s="825"/>
      <c r="O751" s="825"/>
      <c r="P751" s="825"/>
      <c r="Q751" s="825"/>
      <c r="R751" s="825"/>
      <c r="S751" s="825"/>
      <c r="T751" s="825"/>
      <c r="U751" s="825"/>
      <c r="V751" s="825"/>
      <c r="W751" s="825"/>
      <c r="X751" s="825"/>
      <c r="Y751" s="825"/>
      <c r="Z751" s="825"/>
    </row>
    <row r="752" ht="12.75" customHeight="1" spans="1:26">
      <c r="A752" s="825"/>
      <c r="B752" s="826"/>
      <c r="C752" s="825"/>
      <c r="D752" s="827"/>
      <c r="E752" s="825"/>
      <c r="F752" s="827"/>
      <c r="G752" s="825"/>
      <c r="H752" s="825"/>
      <c r="I752" s="825"/>
      <c r="J752" s="825"/>
      <c r="K752" s="825"/>
      <c r="L752" s="850"/>
      <c r="M752" s="825"/>
      <c r="N752" s="825"/>
      <c r="O752" s="825"/>
      <c r="P752" s="825"/>
      <c r="Q752" s="825"/>
      <c r="R752" s="825"/>
      <c r="S752" s="825"/>
      <c r="T752" s="825"/>
      <c r="U752" s="825"/>
      <c r="V752" s="825"/>
      <c r="W752" s="825"/>
      <c r="X752" s="825"/>
      <c r="Y752" s="825"/>
      <c r="Z752" s="825"/>
    </row>
    <row r="753" ht="12.75" customHeight="1" spans="1:26">
      <c r="A753" s="825"/>
      <c r="B753" s="826"/>
      <c r="C753" s="825"/>
      <c r="D753" s="827"/>
      <c r="E753" s="825"/>
      <c r="F753" s="827"/>
      <c r="G753" s="825"/>
      <c r="H753" s="825"/>
      <c r="I753" s="825"/>
      <c r="J753" s="825"/>
      <c r="K753" s="825"/>
      <c r="L753" s="850"/>
      <c r="M753" s="825"/>
      <c r="N753" s="825"/>
      <c r="O753" s="825"/>
      <c r="P753" s="825"/>
      <c r="Q753" s="825"/>
      <c r="R753" s="825"/>
      <c r="S753" s="825"/>
      <c r="T753" s="825"/>
      <c r="U753" s="825"/>
      <c r="V753" s="825"/>
      <c r="W753" s="825"/>
      <c r="X753" s="825"/>
      <c r="Y753" s="825"/>
      <c r="Z753" s="825"/>
    </row>
    <row r="754" ht="12.75" customHeight="1" spans="1:26">
      <c r="A754" s="825"/>
      <c r="B754" s="826"/>
      <c r="C754" s="825"/>
      <c r="D754" s="827"/>
      <c r="E754" s="825"/>
      <c r="F754" s="827"/>
      <c r="G754" s="825"/>
      <c r="H754" s="825"/>
      <c r="I754" s="825"/>
      <c r="J754" s="825"/>
      <c r="K754" s="825"/>
      <c r="L754" s="850"/>
      <c r="M754" s="825"/>
      <c r="N754" s="825"/>
      <c r="O754" s="825"/>
      <c r="P754" s="825"/>
      <c r="Q754" s="825"/>
      <c r="R754" s="825"/>
      <c r="S754" s="825"/>
      <c r="T754" s="825"/>
      <c r="U754" s="825"/>
      <c r="V754" s="825"/>
      <c r="W754" s="825"/>
      <c r="X754" s="825"/>
      <c r="Y754" s="825"/>
      <c r="Z754" s="825"/>
    </row>
    <row r="755" ht="12.75" customHeight="1" spans="1:26">
      <c r="A755" s="825"/>
      <c r="B755" s="826"/>
      <c r="C755" s="825"/>
      <c r="D755" s="827"/>
      <c r="E755" s="825"/>
      <c r="F755" s="827"/>
      <c r="G755" s="825"/>
      <c r="H755" s="825"/>
      <c r="I755" s="825"/>
      <c r="J755" s="825"/>
      <c r="K755" s="825"/>
      <c r="L755" s="850"/>
      <c r="M755" s="825"/>
      <c r="N755" s="825"/>
      <c r="O755" s="825"/>
      <c r="P755" s="825"/>
      <c r="Q755" s="825"/>
      <c r="R755" s="825"/>
      <c r="S755" s="825"/>
      <c r="T755" s="825"/>
      <c r="U755" s="825"/>
      <c r="V755" s="825"/>
      <c r="W755" s="825"/>
      <c r="X755" s="825"/>
      <c r="Y755" s="825"/>
      <c r="Z755" s="825"/>
    </row>
    <row r="756" ht="12.75" customHeight="1" spans="1:26">
      <c r="A756" s="825"/>
      <c r="B756" s="826"/>
      <c r="C756" s="825"/>
      <c r="D756" s="827"/>
      <c r="E756" s="825"/>
      <c r="F756" s="827"/>
      <c r="G756" s="825"/>
      <c r="H756" s="825"/>
      <c r="I756" s="825"/>
      <c r="J756" s="825"/>
      <c r="K756" s="825"/>
      <c r="L756" s="850"/>
      <c r="M756" s="825"/>
      <c r="N756" s="825"/>
      <c r="O756" s="825"/>
      <c r="P756" s="825"/>
      <c r="Q756" s="825"/>
      <c r="R756" s="825"/>
      <c r="S756" s="825"/>
      <c r="T756" s="825"/>
      <c r="U756" s="825"/>
      <c r="V756" s="825"/>
      <c r="W756" s="825"/>
      <c r="X756" s="825"/>
      <c r="Y756" s="825"/>
      <c r="Z756" s="825"/>
    </row>
    <row r="757" ht="12.75" customHeight="1" spans="1:26">
      <c r="A757" s="825"/>
      <c r="B757" s="826"/>
      <c r="C757" s="825"/>
      <c r="D757" s="827"/>
      <c r="E757" s="825"/>
      <c r="F757" s="827"/>
      <c r="G757" s="825"/>
      <c r="H757" s="825"/>
      <c r="I757" s="825"/>
      <c r="J757" s="825"/>
      <c r="K757" s="825"/>
      <c r="L757" s="850"/>
      <c r="M757" s="825"/>
      <c r="N757" s="825"/>
      <c r="O757" s="825"/>
      <c r="P757" s="825"/>
      <c r="Q757" s="825"/>
      <c r="R757" s="825"/>
      <c r="S757" s="825"/>
      <c r="T757" s="825"/>
      <c r="U757" s="825"/>
      <c r="V757" s="825"/>
      <c r="W757" s="825"/>
      <c r="X757" s="825"/>
      <c r="Y757" s="825"/>
      <c r="Z757" s="825"/>
    </row>
    <row r="758" ht="12.75" customHeight="1" spans="1:26">
      <c r="A758" s="825"/>
      <c r="B758" s="826"/>
      <c r="C758" s="825"/>
      <c r="D758" s="827"/>
      <c r="E758" s="825"/>
      <c r="F758" s="827"/>
      <c r="G758" s="825"/>
      <c r="H758" s="825"/>
      <c r="I758" s="825"/>
      <c r="J758" s="825"/>
      <c r="K758" s="825"/>
      <c r="L758" s="850"/>
      <c r="M758" s="825"/>
      <c r="N758" s="825"/>
      <c r="O758" s="825"/>
      <c r="P758" s="825"/>
      <c r="Q758" s="825"/>
      <c r="R758" s="825"/>
      <c r="S758" s="825"/>
      <c r="T758" s="825"/>
      <c r="U758" s="825"/>
      <c r="V758" s="825"/>
      <c r="W758" s="825"/>
      <c r="X758" s="825"/>
      <c r="Y758" s="825"/>
      <c r="Z758" s="825"/>
    </row>
    <row r="759" ht="12.75" customHeight="1" spans="1:26">
      <c r="A759" s="825"/>
      <c r="B759" s="826"/>
      <c r="C759" s="825"/>
      <c r="D759" s="827"/>
      <c r="E759" s="825"/>
      <c r="F759" s="827"/>
      <c r="G759" s="825"/>
      <c r="H759" s="825"/>
      <c r="I759" s="825"/>
      <c r="J759" s="825"/>
      <c r="K759" s="825"/>
      <c r="L759" s="850"/>
      <c r="M759" s="825"/>
      <c r="N759" s="825"/>
      <c r="O759" s="825"/>
      <c r="P759" s="825"/>
      <c r="Q759" s="825"/>
      <c r="R759" s="825"/>
      <c r="S759" s="825"/>
      <c r="T759" s="825"/>
      <c r="U759" s="825"/>
      <c r="V759" s="825"/>
      <c r="W759" s="825"/>
      <c r="X759" s="825"/>
      <c r="Y759" s="825"/>
      <c r="Z759" s="825"/>
    </row>
    <row r="760" ht="12.75" customHeight="1" spans="1:26">
      <c r="A760" s="825"/>
      <c r="B760" s="826"/>
      <c r="C760" s="825"/>
      <c r="D760" s="827"/>
      <c r="E760" s="825"/>
      <c r="F760" s="827"/>
      <c r="G760" s="825"/>
      <c r="H760" s="825"/>
      <c r="I760" s="825"/>
      <c r="J760" s="825"/>
      <c r="K760" s="825"/>
      <c r="L760" s="850"/>
      <c r="M760" s="825"/>
      <c r="N760" s="825"/>
      <c r="O760" s="825"/>
      <c r="P760" s="825"/>
      <c r="Q760" s="825"/>
      <c r="R760" s="825"/>
      <c r="S760" s="825"/>
      <c r="T760" s="825"/>
      <c r="U760" s="825"/>
      <c r="V760" s="825"/>
      <c r="W760" s="825"/>
      <c r="X760" s="825"/>
      <c r="Y760" s="825"/>
      <c r="Z760" s="825"/>
    </row>
    <row r="761" ht="12.75" customHeight="1" spans="1:26">
      <c r="A761" s="825"/>
      <c r="B761" s="826"/>
      <c r="C761" s="825"/>
      <c r="D761" s="827"/>
      <c r="E761" s="825"/>
      <c r="F761" s="827"/>
      <c r="G761" s="825"/>
      <c r="H761" s="825"/>
      <c r="I761" s="825"/>
      <c r="J761" s="825"/>
      <c r="K761" s="825"/>
      <c r="L761" s="850"/>
      <c r="M761" s="825"/>
      <c r="N761" s="825"/>
      <c r="O761" s="825"/>
      <c r="P761" s="825"/>
      <c r="Q761" s="825"/>
      <c r="R761" s="825"/>
      <c r="S761" s="825"/>
      <c r="T761" s="825"/>
      <c r="U761" s="825"/>
      <c r="V761" s="825"/>
      <c r="W761" s="825"/>
      <c r="X761" s="825"/>
      <c r="Y761" s="825"/>
      <c r="Z761" s="825"/>
    </row>
    <row r="762" ht="12.75" customHeight="1" spans="1:26">
      <c r="A762" s="825"/>
      <c r="B762" s="826"/>
      <c r="C762" s="825"/>
      <c r="D762" s="827"/>
      <c r="E762" s="825"/>
      <c r="F762" s="827"/>
      <c r="G762" s="825"/>
      <c r="H762" s="825"/>
      <c r="I762" s="825"/>
      <c r="J762" s="825"/>
      <c r="K762" s="825"/>
      <c r="L762" s="850"/>
      <c r="M762" s="825"/>
      <c r="N762" s="825"/>
      <c r="O762" s="825"/>
      <c r="P762" s="825"/>
      <c r="Q762" s="825"/>
      <c r="R762" s="825"/>
      <c r="S762" s="825"/>
      <c r="T762" s="825"/>
      <c r="U762" s="825"/>
      <c r="V762" s="825"/>
      <c r="W762" s="825"/>
      <c r="X762" s="825"/>
      <c r="Y762" s="825"/>
      <c r="Z762" s="825"/>
    </row>
    <row r="763" ht="12.75" customHeight="1" spans="1:26">
      <c r="A763" s="825"/>
      <c r="B763" s="826"/>
      <c r="C763" s="825"/>
      <c r="D763" s="827"/>
      <c r="E763" s="825"/>
      <c r="F763" s="827"/>
      <c r="G763" s="825"/>
      <c r="H763" s="825"/>
      <c r="I763" s="825"/>
      <c r="J763" s="825"/>
      <c r="K763" s="825"/>
      <c r="L763" s="850"/>
      <c r="M763" s="825"/>
      <c r="N763" s="825"/>
      <c r="O763" s="825"/>
      <c r="P763" s="825"/>
      <c r="Q763" s="825"/>
      <c r="R763" s="825"/>
      <c r="S763" s="825"/>
      <c r="T763" s="825"/>
      <c r="U763" s="825"/>
      <c r="V763" s="825"/>
      <c r="W763" s="825"/>
      <c r="X763" s="825"/>
      <c r="Y763" s="825"/>
      <c r="Z763" s="825"/>
    </row>
    <row r="764" ht="12.75" customHeight="1" spans="1:26">
      <c r="A764" s="825"/>
      <c r="B764" s="826"/>
      <c r="C764" s="825"/>
      <c r="D764" s="827"/>
      <c r="E764" s="825"/>
      <c r="F764" s="827"/>
      <c r="G764" s="825"/>
      <c r="H764" s="825"/>
      <c r="I764" s="825"/>
      <c r="J764" s="825"/>
      <c r="K764" s="825"/>
      <c r="L764" s="850"/>
      <c r="M764" s="825"/>
      <c r="N764" s="825"/>
      <c r="O764" s="825"/>
      <c r="P764" s="825"/>
      <c r="Q764" s="825"/>
      <c r="R764" s="825"/>
      <c r="S764" s="825"/>
      <c r="T764" s="825"/>
      <c r="U764" s="825"/>
      <c r="V764" s="825"/>
      <c r="W764" s="825"/>
      <c r="X764" s="825"/>
      <c r="Y764" s="825"/>
      <c r="Z764" s="825"/>
    </row>
    <row r="765" ht="12.75" customHeight="1" spans="1:26">
      <c r="A765" s="825"/>
      <c r="B765" s="826"/>
      <c r="C765" s="825"/>
      <c r="D765" s="827"/>
      <c r="E765" s="825"/>
      <c r="F765" s="827"/>
      <c r="G765" s="825"/>
      <c r="H765" s="825"/>
      <c r="I765" s="825"/>
      <c r="J765" s="825"/>
      <c r="K765" s="825"/>
      <c r="L765" s="850"/>
      <c r="M765" s="825"/>
      <c r="N765" s="825"/>
      <c r="O765" s="825"/>
      <c r="P765" s="825"/>
      <c r="Q765" s="825"/>
      <c r="R765" s="825"/>
      <c r="S765" s="825"/>
      <c r="T765" s="825"/>
      <c r="U765" s="825"/>
      <c r="V765" s="825"/>
      <c r="W765" s="825"/>
      <c r="X765" s="825"/>
      <c r="Y765" s="825"/>
      <c r="Z765" s="825"/>
    </row>
    <row r="766" ht="12.75" customHeight="1" spans="1:26">
      <c r="A766" s="825"/>
      <c r="B766" s="826"/>
      <c r="C766" s="825"/>
      <c r="D766" s="827"/>
      <c r="E766" s="825"/>
      <c r="F766" s="827"/>
      <c r="G766" s="825"/>
      <c r="H766" s="825"/>
      <c r="I766" s="825"/>
      <c r="J766" s="825"/>
      <c r="K766" s="825"/>
      <c r="L766" s="850"/>
      <c r="M766" s="825"/>
      <c r="N766" s="825"/>
      <c r="O766" s="825"/>
      <c r="P766" s="825"/>
      <c r="Q766" s="825"/>
      <c r="R766" s="825"/>
      <c r="S766" s="825"/>
      <c r="T766" s="825"/>
      <c r="U766" s="825"/>
      <c r="V766" s="825"/>
      <c r="W766" s="825"/>
      <c r="X766" s="825"/>
      <c r="Y766" s="825"/>
      <c r="Z766" s="825"/>
    </row>
    <row r="767" ht="12.75" customHeight="1" spans="1:26">
      <c r="A767" s="825"/>
      <c r="B767" s="826"/>
      <c r="C767" s="825"/>
      <c r="D767" s="827"/>
      <c r="E767" s="825"/>
      <c r="F767" s="827"/>
      <c r="G767" s="825"/>
      <c r="H767" s="825"/>
      <c r="I767" s="825"/>
      <c r="J767" s="825"/>
      <c r="K767" s="825"/>
      <c r="L767" s="850"/>
      <c r="M767" s="825"/>
      <c r="N767" s="825"/>
      <c r="O767" s="825"/>
      <c r="P767" s="825"/>
      <c r="Q767" s="825"/>
      <c r="R767" s="825"/>
      <c r="S767" s="825"/>
      <c r="T767" s="825"/>
      <c r="U767" s="825"/>
      <c r="V767" s="825"/>
      <c r="W767" s="825"/>
      <c r="X767" s="825"/>
      <c r="Y767" s="825"/>
      <c r="Z767" s="825"/>
    </row>
    <row r="768" ht="12.75" customHeight="1" spans="1:26">
      <c r="A768" s="825"/>
      <c r="B768" s="826"/>
      <c r="C768" s="825"/>
      <c r="D768" s="827"/>
      <c r="E768" s="825"/>
      <c r="F768" s="827"/>
      <c r="G768" s="825"/>
      <c r="H768" s="825"/>
      <c r="I768" s="825"/>
      <c r="J768" s="825"/>
      <c r="K768" s="825"/>
      <c r="L768" s="850"/>
      <c r="M768" s="825"/>
      <c r="N768" s="825"/>
      <c r="O768" s="825"/>
      <c r="P768" s="825"/>
      <c r="Q768" s="825"/>
      <c r="R768" s="825"/>
      <c r="S768" s="825"/>
      <c r="T768" s="825"/>
      <c r="U768" s="825"/>
      <c r="V768" s="825"/>
      <c r="W768" s="825"/>
      <c r="X768" s="825"/>
      <c r="Y768" s="825"/>
      <c r="Z768" s="825"/>
    </row>
    <row r="769" ht="12.75" customHeight="1" spans="1:26">
      <c r="A769" s="825"/>
      <c r="B769" s="826"/>
      <c r="C769" s="825"/>
      <c r="D769" s="827"/>
      <c r="E769" s="825"/>
      <c r="F769" s="827"/>
      <c r="G769" s="825"/>
      <c r="H769" s="825"/>
      <c r="I769" s="825"/>
      <c r="J769" s="825"/>
      <c r="K769" s="825"/>
      <c r="L769" s="850"/>
      <c r="M769" s="825"/>
      <c r="N769" s="825"/>
      <c r="O769" s="825"/>
      <c r="P769" s="825"/>
      <c r="Q769" s="825"/>
      <c r="R769" s="825"/>
      <c r="S769" s="825"/>
      <c r="T769" s="825"/>
      <c r="U769" s="825"/>
      <c r="V769" s="825"/>
      <c r="W769" s="825"/>
      <c r="X769" s="825"/>
      <c r="Y769" s="825"/>
      <c r="Z769" s="825"/>
    </row>
    <row r="770" ht="12.75" customHeight="1" spans="1:26">
      <c r="A770" s="825"/>
      <c r="B770" s="826"/>
      <c r="C770" s="825"/>
      <c r="D770" s="827"/>
      <c r="E770" s="825"/>
      <c r="F770" s="827"/>
      <c r="G770" s="825"/>
      <c r="H770" s="825"/>
      <c r="I770" s="825"/>
      <c r="J770" s="825"/>
      <c r="K770" s="825"/>
      <c r="L770" s="850"/>
      <c r="M770" s="825"/>
      <c r="N770" s="825"/>
      <c r="O770" s="825"/>
      <c r="P770" s="825"/>
      <c r="Q770" s="825"/>
      <c r="R770" s="825"/>
      <c r="S770" s="825"/>
      <c r="T770" s="825"/>
      <c r="U770" s="825"/>
      <c r="V770" s="825"/>
      <c r="W770" s="825"/>
      <c r="X770" s="825"/>
      <c r="Y770" s="825"/>
      <c r="Z770" s="825"/>
    </row>
    <row r="771" ht="12.75" customHeight="1" spans="1:26">
      <c r="A771" s="825"/>
      <c r="B771" s="826"/>
      <c r="C771" s="825"/>
      <c r="D771" s="827"/>
      <c r="E771" s="825"/>
      <c r="F771" s="827"/>
      <c r="G771" s="825"/>
      <c r="H771" s="825"/>
      <c r="I771" s="825"/>
      <c r="J771" s="825"/>
      <c r="K771" s="825"/>
      <c r="L771" s="850"/>
      <c r="M771" s="825"/>
      <c r="N771" s="825"/>
      <c r="O771" s="825"/>
      <c r="P771" s="825"/>
      <c r="Q771" s="825"/>
      <c r="R771" s="825"/>
      <c r="S771" s="825"/>
      <c r="T771" s="825"/>
      <c r="U771" s="825"/>
      <c r="V771" s="825"/>
      <c r="W771" s="825"/>
      <c r="X771" s="825"/>
      <c r="Y771" s="825"/>
      <c r="Z771" s="825"/>
    </row>
    <row r="772" ht="12.75" customHeight="1" spans="1:26">
      <c r="A772" s="825"/>
      <c r="B772" s="826"/>
      <c r="C772" s="825"/>
      <c r="D772" s="827"/>
      <c r="E772" s="825"/>
      <c r="F772" s="827"/>
      <c r="G772" s="825"/>
      <c r="H772" s="825"/>
      <c r="I772" s="825"/>
      <c r="J772" s="825"/>
      <c r="K772" s="825"/>
      <c r="L772" s="850"/>
      <c r="M772" s="825"/>
      <c r="N772" s="825"/>
      <c r="O772" s="825"/>
      <c r="P772" s="825"/>
      <c r="Q772" s="825"/>
      <c r="R772" s="825"/>
      <c r="S772" s="825"/>
      <c r="T772" s="825"/>
      <c r="U772" s="825"/>
      <c r="V772" s="825"/>
      <c r="W772" s="825"/>
      <c r="X772" s="825"/>
      <c r="Y772" s="825"/>
      <c r="Z772" s="825"/>
    </row>
    <row r="773" ht="12.75" customHeight="1" spans="1:26">
      <c r="A773" s="825"/>
      <c r="B773" s="826"/>
      <c r="C773" s="825"/>
      <c r="D773" s="827"/>
      <c r="E773" s="825"/>
      <c r="F773" s="827"/>
      <c r="G773" s="825"/>
      <c r="H773" s="825"/>
      <c r="I773" s="825"/>
      <c r="J773" s="825"/>
      <c r="K773" s="825"/>
      <c r="L773" s="850"/>
      <c r="M773" s="825"/>
      <c r="N773" s="825"/>
      <c r="O773" s="825"/>
      <c r="P773" s="825"/>
      <c r="Q773" s="825"/>
      <c r="R773" s="825"/>
      <c r="S773" s="825"/>
      <c r="T773" s="825"/>
      <c r="U773" s="825"/>
      <c r="V773" s="825"/>
      <c r="W773" s="825"/>
      <c r="X773" s="825"/>
      <c r="Y773" s="825"/>
      <c r="Z773" s="825"/>
    </row>
    <row r="774" ht="12.75" customHeight="1" spans="1:26">
      <c r="A774" s="825"/>
      <c r="B774" s="826"/>
      <c r="C774" s="825"/>
      <c r="D774" s="827"/>
      <c r="E774" s="825"/>
      <c r="F774" s="827"/>
      <c r="G774" s="825"/>
      <c r="H774" s="825"/>
      <c r="I774" s="825"/>
      <c r="J774" s="825"/>
      <c r="K774" s="825"/>
      <c r="L774" s="850"/>
      <c r="M774" s="825"/>
      <c r="N774" s="825"/>
      <c r="O774" s="825"/>
      <c r="P774" s="825"/>
      <c r="Q774" s="825"/>
      <c r="R774" s="825"/>
      <c r="S774" s="825"/>
      <c r="T774" s="825"/>
      <c r="U774" s="825"/>
      <c r="V774" s="825"/>
      <c r="W774" s="825"/>
      <c r="X774" s="825"/>
      <c r="Y774" s="825"/>
      <c r="Z774" s="825"/>
    </row>
    <row r="775" ht="12.75" customHeight="1" spans="1:26">
      <c r="A775" s="825"/>
      <c r="B775" s="826"/>
      <c r="C775" s="825"/>
      <c r="D775" s="827"/>
      <c r="E775" s="825"/>
      <c r="F775" s="827"/>
      <c r="G775" s="825"/>
      <c r="H775" s="825"/>
      <c r="I775" s="825"/>
      <c r="J775" s="825"/>
      <c r="K775" s="825"/>
      <c r="L775" s="850"/>
      <c r="M775" s="825"/>
      <c r="N775" s="825"/>
      <c r="O775" s="825"/>
      <c r="P775" s="825"/>
      <c r="Q775" s="825"/>
      <c r="R775" s="825"/>
      <c r="S775" s="825"/>
      <c r="T775" s="825"/>
      <c r="U775" s="825"/>
      <c r="V775" s="825"/>
      <c r="W775" s="825"/>
      <c r="X775" s="825"/>
      <c r="Y775" s="825"/>
      <c r="Z775" s="825"/>
    </row>
    <row r="776" ht="12.75" customHeight="1" spans="1:26">
      <c r="A776" s="825"/>
      <c r="B776" s="826"/>
      <c r="C776" s="825"/>
      <c r="D776" s="827"/>
      <c r="E776" s="825"/>
      <c r="F776" s="827"/>
      <c r="G776" s="825"/>
      <c r="H776" s="825"/>
      <c r="I776" s="825"/>
      <c r="J776" s="825"/>
      <c r="K776" s="825"/>
      <c r="L776" s="850"/>
      <c r="M776" s="825"/>
      <c r="N776" s="825"/>
      <c r="O776" s="825"/>
      <c r="P776" s="825"/>
      <c r="Q776" s="825"/>
      <c r="R776" s="825"/>
      <c r="S776" s="825"/>
      <c r="T776" s="825"/>
      <c r="U776" s="825"/>
      <c r="V776" s="825"/>
      <c r="W776" s="825"/>
      <c r="X776" s="825"/>
      <c r="Y776" s="825"/>
      <c r="Z776" s="825"/>
    </row>
    <row r="777" ht="12.75" customHeight="1" spans="1:26">
      <c r="A777" s="825"/>
      <c r="B777" s="826"/>
      <c r="C777" s="825"/>
      <c r="D777" s="827"/>
      <c r="E777" s="825"/>
      <c r="F777" s="827"/>
      <c r="G777" s="825"/>
      <c r="H777" s="825"/>
      <c r="I777" s="825"/>
      <c r="J777" s="825"/>
      <c r="K777" s="825"/>
      <c r="L777" s="850"/>
      <c r="M777" s="825"/>
      <c r="N777" s="825"/>
      <c r="O777" s="825"/>
      <c r="P777" s="825"/>
      <c r="Q777" s="825"/>
      <c r="R777" s="825"/>
      <c r="S777" s="825"/>
      <c r="T777" s="825"/>
      <c r="U777" s="825"/>
      <c r="V777" s="825"/>
      <c r="W777" s="825"/>
      <c r="X777" s="825"/>
      <c r="Y777" s="825"/>
      <c r="Z777" s="825"/>
    </row>
    <row r="778" ht="12.75" customHeight="1" spans="1:26">
      <c r="A778" s="825"/>
      <c r="B778" s="826"/>
      <c r="C778" s="825"/>
      <c r="D778" s="827"/>
      <c r="E778" s="825"/>
      <c r="F778" s="827"/>
      <c r="G778" s="825"/>
      <c r="H778" s="825"/>
      <c r="I778" s="825"/>
      <c r="J778" s="825"/>
      <c r="K778" s="825"/>
      <c r="L778" s="850"/>
      <c r="M778" s="825"/>
      <c r="N778" s="825"/>
      <c r="O778" s="825"/>
      <c r="P778" s="825"/>
      <c r="Q778" s="825"/>
      <c r="R778" s="825"/>
      <c r="S778" s="825"/>
      <c r="T778" s="825"/>
      <c r="U778" s="825"/>
      <c r="V778" s="825"/>
      <c r="W778" s="825"/>
      <c r="X778" s="825"/>
      <c r="Y778" s="825"/>
      <c r="Z778" s="825"/>
    </row>
    <row r="779" ht="12.75" customHeight="1" spans="1:26">
      <c r="A779" s="825"/>
      <c r="B779" s="826"/>
      <c r="C779" s="825"/>
      <c r="D779" s="827"/>
      <c r="E779" s="825"/>
      <c r="F779" s="827"/>
      <c r="G779" s="825"/>
      <c r="H779" s="825"/>
      <c r="I779" s="825"/>
      <c r="J779" s="825"/>
      <c r="K779" s="825"/>
      <c r="L779" s="850"/>
      <c r="M779" s="825"/>
      <c r="N779" s="825"/>
      <c r="O779" s="825"/>
      <c r="P779" s="825"/>
      <c r="Q779" s="825"/>
      <c r="R779" s="825"/>
      <c r="S779" s="825"/>
      <c r="T779" s="825"/>
      <c r="U779" s="825"/>
      <c r="V779" s="825"/>
      <c r="W779" s="825"/>
      <c r="X779" s="825"/>
      <c r="Y779" s="825"/>
      <c r="Z779" s="825"/>
    </row>
    <row r="780" ht="12.75" customHeight="1" spans="1:26">
      <c r="A780" s="825"/>
      <c r="B780" s="826"/>
      <c r="C780" s="825"/>
      <c r="D780" s="827"/>
      <c r="E780" s="825"/>
      <c r="F780" s="827"/>
      <c r="G780" s="825"/>
      <c r="H780" s="825"/>
      <c r="I780" s="825"/>
      <c r="J780" s="825"/>
      <c r="K780" s="825"/>
      <c r="L780" s="850"/>
      <c r="M780" s="825"/>
      <c r="N780" s="825"/>
      <c r="O780" s="825"/>
      <c r="P780" s="825"/>
      <c r="Q780" s="825"/>
      <c r="R780" s="825"/>
      <c r="S780" s="825"/>
      <c r="T780" s="825"/>
      <c r="U780" s="825"/>
      <c r="V780" s="825"/>
      <c r="W780" s="825"/>
      <c r="X780" s="825"/>
      <c r="Y780" s="825"/>
      <c r="Z780" s="825"/>
    </row>
    <row r="781" ht="12.75" customHeight="1" spans="1:26">
      <c r="A781" s="825"/>
      <c r="B781" s="826"/>
      <c r="C781" s="825"/>
      <c r="D781" s="827"/>
      <c r="E781" s="825"/>
      <c r="F781" s="827"/>
      <c r="G781" s="825"/>
      <c r="H781" s="825"/>
      <c r="I781" s="825"/>
      <c r="J781" s="825"/>
      <c r="K781" s="825"/>
      <c r="L781" s="850"/>
      <c r="M781" s="825"/>
      <c r="N781" s="825"/>
      <c r="O781" s="825"/>
      <c r="P781" s="825"/>
      <c r="Q781" s="825"/>
      <c r="R781" s="825"/>
      <c r="S781" s="825"/>
      <c r="T781" s="825"/>
      <c r="U781" s="825"/>
      <c r="V781" s="825"/>
      <c r="W781" s="825"/>
      <c r="X781" s="825"/>
      <c r="Y781" s="825"/>
      <c r="Z781" s="825"/>
    </row>
    <row r="782" ht="12.75" customHeight="1" spans="1:26">
      <c r="A782" s="825"/>
      <c r="B782" s="826"/>
      <c r="C782" s="825"/>
      <c r="D782" s="827"/>
      <c r="E782" s="825"/>
      <c r="F782" s="827"/>
      <c r="G782" s="825"/>
      <c r="H782" s="825"/>
      <c r="I782" s="825"/>
      <c r="J782" s="825"/>
      <c r="K782" s="825"/>
      <c r="L782" s="850"/>
      <c r="M782" s="825"/>
      <c r="N782" s="825"/>
      <c r="O782" s="825"/>
      <c r="P782" s="825"/>
      <c r="Q782" s="825"/>
      <c r="R782" s="825"/>
      <c r="S782" s="825"/>
      <c r="T782" s="825"/>
      <c r="U782" s="825"/>
      <c r="V782" s="825"/>
      <c r="W782" s="825"/>
      <c r="X782" s="825"/>
      <c r="Y782" s="825"/>
      <c r="Z782" s="825"/>
    </row>
    <row r="783" ht="12.75" customHeight="1" spans="1:26">
      <c r="A783" s="825"/>
      <c r="B783" s="826"/>
      <c r="C783" s="825"/>
      <c r="D783" s="827"/>
      <c r="E783" s="825"/>
      <c r="F783" s="827"/>
      <c r="G783" s="825"/>
      <c r="H783" s="825"/>
      <c r="I783" s="825"/>
      <c r="J783" s="825"/>
      <c r="K783" s="825"/>
      <c r="L783" s="850"/>
      <c r="M783" s="825"/>
      <c r="N783" s="825"/>
      <c r="O783" s="825"/>
      <c r="P783" s="825"/>
      <c r="Q783" s="825"/>
      <c r="R783" s="825"/>
      <c r="S783" s="825"/>
      <c r="T783" s="825"/>
      <c r="U783" s="825"/>
      <c r="V783" s="825"/>
      <c r="W783" s="825"/>
      <c r="X783" s="825"/>
      <c r="Y783" s="825"/>
      <c r="Z783" s="825"/>
    </row>
    <row r="784" ht="12.75" customHeight="1" spans="1:26">
      <c r="A784" s="825"/>
      <c r="B784" s="826"/>
      <c r="C784" s="825"/>
      <c r="D784" s="827"/>
      <c r="E784" s="825"/>
      <c r="F784" s="827"/>
      <c r="G784" s="825"/>
      <c r="H784" s="825"/>
      <c r="I784" s="825"/>
      <c r="J784" s="825"/>
      <c r="K784" s="825"/>
      <c r="L784" s="850"/>
      <c r="M784" s="825"/>
      <c r="N784" s="825"/>
      <c r="O784" s="825"/>
      <c r="P784" s="825"/>
      <c r="Q784" s="825"/>
      <c r="R784" s="825"/>
      <c r="S784" s="825"/>
      <c r="T784" s="825"/>
      <c r="U784" s="825"/>
      <c r="V784" s="825"/>
      <c r="W784" s="825"/>
      <c r="X784" s="825"/>
      <c r="Y784" s="825"/>
      <c r="Z784" s="825"/>
    </row>
    <row r="785" ht="12.75" customHeight="1" spans="1:26">
      <c r="A785" s="825"/>
      <c r="B785" s="826"/>
      <c r="C785" s="825"/>
      <c r="D785" s="827"/>
      <c r="E785" s="825"/>
      <c r="F785" s="827"/>
      <c r="G785" s="825"/>
      <c r="H785" s="825"/>
      <c r="I785" s="825"/>
      <c r="J785" s="825"/>
      <c r="K785" s="825"/>
      <c r="L785" s="850"/>
      <c r="M785" s="825"/>
      <c r="N785" s="825"/>
      <c r="O785" s="825"/>
      <c r="P785" s="825"/>
      <c r="Q785" s="825"/>
      <c r="R785" s="825"/>
      <c r="S785" s="825"/>
      <c r="T785" s="825"/>
      <c r="U785" s="825"/>
      <c r="V785" s="825"/>
      <c r="W785" s="825"/>
      <c r="X785" s="825"/>
      <c r="Y785" s="825"/>
      <c r="Z785" s="825"/>
    </row>
    <row r="786" ht="12.75" customHeight="1" spans="1:26">
      <c r="A786" s="825"/>
      <c r="B786" s="826"/>
      <c r="C786" s="825"/>
      <c r="D786" s="827"/>
      <c r="E786" s="825"/>
      <c r="F786" s="827"/>
      <c r="G786" s="825"/>
      <c r="H786" s="825"/>
      <c r="I786" s="825"/>
      <c r="J786" s="825"/>
      <c r="K786" s="825"/>
      <c r="L786" s="850"/>
      <c r="M786" s="825"/>
      <c r="N786" s="825"/>
      <c r="O786" s="825"/>
      <c r="P786" s="825"/>
      <c r="Q786" s="825"/>
      <c r="R786" s="825"/>
      <c r="S786" s="825"/>
      <c r="T786" s="825"/>
      <c r="U786" s="825"/>
      <c r="V786" s="825"/>
      <c r="W786" s="825"/>
      <c r="X786" s="825"/>
      <c r="Y786" s="825"/>
      <c r="Z786" s="825"/>
    </row>
    <row r="787" ht="12.75" customHeight="1" spans="1:26">
      <c r="A787" s="825"/>
      <c r="B787" s="826"/>
      <c r="C787" s="825"/>
      <c r="D787" s="827"/>
      <c r="E787" s="825"/>
      <c r="F787" s="827"/>
      <c r="G787" s="825"/>
      <c r="H787" s="825"/>
      <c r="I787" s="825"/>
      <c r="J787" s="825"/>
      <c r="K787" s="825"/>
      <c r="L787" s="850"/>
      <c r="M787" s="825"/>
      <c r="N787" s="825"/>
      <c r="O787" s="825"/>
      <c r="P787" s="825"/>
      <c r="Q787" s="825"/>
      <c r="R787" s="825"/>
      <c r="S787" s="825"/>
      <c r="T787" s="825"/>
      <c r="U787" s="825"/>
      <c r="V787" s="825"/>
      <c r="W787" s="825"/>
      <c r="X787" s="825"/>
      <c r="Y787" s="825"/>
      <c r="Z787" s="825"/>
    </row>
    <row r="788" ht="12.75" customHeight="1" spans="1:26">
      <c r="A788" s="825"/>
      <c r="B788" s="826"/>
      <c r="C788" s="825"/>
      <c r="D788" s="827"/>
      <c r="E788" s="825"/>
      <c r="F788" s="827"/>
      <c r="G788" s="825"/>
      <c r="H788" s="825"/>
      <c r="I788" s="825"/>
      <c r="J788" s="825"/>
      <c r="K788" s="825"/>
      <c r="L788" s="850"/>
      <c r="M788" s="825"/>
      <c r="N788" s="825"/>
      <c r="O788" s="825"/>
      <c r="P788" s="825"/>
      <c r="Q788" s="825"/>
      <c r="R788" s="825"/>
      <c r="S788" s="825"/>
      <c r="T788" s="825"/>
      <c r="U788" s="825"/>
      <c r="V788" s="825"/>
      <c r="W788" s="825"/>
      <c r="X788" s="825"/>
      <c r="Y788" s="825"/>
      <c r="Z788" s="825"/>
    </row>
    <row r="789" ht="12.75" customHeight="1" spans="1:26">
      <c r="A789" s="825"/>
      <c r="B789" s="826"/>
      <c r="C789" s="825"/>
      <c r="D789" s="827"/>
      <c r="E789" s="825"/>
      <c r="F789" s="827"/>
      <c r="G789" s="825"/>
      <c r="H789" s="825"/>
      <c r="I789" s="825"/>
      <c r="J789" s="825"/>
      <c r="K789" s="825"/>
      <c r="L789" s="850"/>
      <c r="M789" s="825"/>
      <c r="N789" s="825"/>
      <c r="O789" s="825"/>
      <c r="P789" s="825"/>
      <c r="Q789" s="825"/>
      <c r="R789" s="825"/>
      <c r="S789" s="825"/>
      <c r="T789" s="825"/>
      <c r="U789" s="825"/>
      <c r="V789" s="825"/>
      <c r="W789" s="825"/>
      <c r="X789" s="825"/>
      <c r="Y789" s="825"/>
      <c r="Z789" s="825"/>
    </row>
    <row r="790" ht="12.75" customHeight="1" spans="1:26">
      <c r="A790" s="825"/>
      <c r="B790" s="826"/>
      <c r="C790" s="825"/>
      <c r="D790" s="827"/>
      <c r="E790" s="825"/>
      <c r="F790" s="827"/>
      <c r="G790" s="825"/>
      <c r="H790" s="825"/>
      <c r="I790" s="825"/>
      <c r="J790" s="825"/>
      <c r="K790" s="825"/>
      <c r="L790" s="850"/>
      <c r="M790" s="825"/>
      <c r="N790" s="825"/>
      <c r="O790" s="825"/>
      <c r="P790" s="825"/>
      <c r="Q790" s="825"/>
      <c r="R790" s="825"/>
      <c r="S790" s="825"/>
      <c r="T790" s="825"/>
      <c r="U790" s="825"/>
      <c r="V790" s="825"/>
      <c r="W790" s="825"/>
      <c r="X790" s="825"/>
      <c r="Y790" s="825"/>
      <c r="Z790" s="825"/>
    </row>
    <row r="791" ht="12.75" customHeight="1" spans="1:26">
      <c r="A791" s="825"/>
      <c r="B791" s="826"/>
      <c r="C791" s="825"/>
      <c r="D791" s="827"/>
      <c r="E791" s="825"/>
      <c r="F791" s="827"/>
      <c r="G791" s="825"/>
      <c r="H791" s="825"/>
      <c r="I791" s="825"/>
      <c r="J791" s="825"/>
      <c r="K791" s="825"/>
      <c r="L791" s="850"/>
      <c r="M791" s="825"/>
      <c r="N791" s="825"/>
      <c r="O791" s="825"/>
      <c r="P791" s="825"/>
      <c r="Q791" s="825"/>
      <c r="R791" s="825"/>
      <c r="S791" s="825"/>
      <c r="T791" s="825"/>
      <c r="U791" s="825"/>
      <c r="V791" s="825"/>
      <c r="W791" s="825"/>
      <c r="X791" s="825"/>
      <c r="Y791" s="825"/>
      <c r="Z791" s="825"/>
    </row>
    <row r="792" ht="12.75" customHeight="1" spans="1:26">
      <c r="A792" s="825"/>
      <c r="B792" s="826"/>
      <c r="C792" s="825"/>
      <c r="D792" s="827"/>
      <c r="E792" s="825"/>
      <c r="F792" s="827"/>
      <c r="G792" s="825"/>
      <c r="H792" s="825"/>
      <c r="I792" s="825"/>
      <c r="J792" s="825"/>
      <c r="K792" s="825"/>
      <c r="L792" s="850"/>
      <c r="M792" s="825"/>
      <c r="N792" s="825"/>
      <c r="O792" s="825"/>
      <c r="P792" s="825"/>
      <c r="Q792" s="825"/>
      <c r="R792" s="825"/>
      <c r="S792" s="825"/>
      <c r="T792" s="825"/>
      <c r="U792" s="825"/>
      <c r="V792" s="825"/>
      <c r="W792" s="825"/>
      <c r="X792" s="825"/>
      <c r="Y792" s="825"/>
      <c r="Z792" s="825"/>
    </row>
    <row r="793" ht="12.75" customHeight="1" spans="1:26">
      <c r="A793" s="825"/>
      <c r="B793" s="826"/>
      <c r="C793" s="825"/>
      <c r="D793" s="827"/>
      <c r="E793" s="825"/>
      <c r="F793" s="827"/>
      <c r="G793" s="825"/>
      <c r="H793" s="825"/>
      <c r="I793" s="825"/>
      <c r="J793" s="825"/>
      <c r="K793" s="825"/>
      <c r="L793" s="850"/>
      <c r="M793" s="825"/>
      <c r="N793" s="825"/>
      <c r="O793" s="825"/>
      <c r="P793" s="825"/>
      <c r="Q793" s="825"/>
      <c r="R793" s="825"/>
      <c r="S793" s="825"/>
      <c r="T793" s="825"/>
      <c r="U793" s="825"/>
      <c r="V793" s="825"/>
      <c r="W793" s="825"/>
      <c r="X793" s="825"/>
      <c r="Y793" s="825"/>
      <c r="Z793" s="825"/>
    </row>
    <row r="794" ht="12.75" customHeight="1" spans="1:26">
      <c r="A794" s="825"/>
      <c r="B794" s="826"/>
      <c r="C794" s="825"/>
      <c r="D794" s="827"/>
      <c r="E794" s="825"/>
      <c r="F794" s="827"/>
      <c r="G794" s="825"/>
      <c r="H794" s="825"/>
      <c r="I794" s="825"/>
      <c r="J794" s="825"/>
      <c r="K794" s="825"/>
      <c r="L794" s="850"/>
      <c r="M794" s="825"/>
      <c r="N794" s="825"/>
      <c r="O794" s="825"/>
      <c r="P794" s="825"/>
      <c r="Q794" s="825"/>
      <c r="R794" s="825"/>
      <c r="S794" s="825"/>
      <c r="T794" s="825"/>
      <c r="U794" s="825"/>
      <c r="V794" s="825"/>
      <c r="W794" s="825"/>
      <c r="X794" s="825"/>
      <c r="Y794" s="825"/>
      <c r="Z794" s="825"/>
    </row>
    <row r="795" ht="12.75" customHeight="1" spans="1:26">
      <c r="A795" s="825"/>
      <c r="B795" s="826"/>
      <c r="C795" s="825"/>
      <c r="D795" s="827"/>
      <c r="E795" s="825"/>
      <c r="F795" s="827"/>
      <c r="G795" s="825"/>
      <c r="H795" s="825"/>
      <c r="I795" s="825"/>
      <c r="J795" s="825"/>
      <c r="K795" s="825"/>
      <c r="L795" s="850"/>
      <c r="M795" s="825"/>
      <c r="N795" s="825"/>
      <c r="O795" s="825"/>
      <c r="P795" s="825"/>
      <c r="Q795" s="825"/>
      <c r="R795" s="825"/>
      <c r="S795" s="825"/>
      <c r="T795" s="825"/>
      <c r="U795" s="825"/>
      <c r="V795" s="825"/>
      <c r="W795" s="825"/>
      <c r="X795" s="825"/>
      <c r="Y795" s="825"/>
      <c r="Z795" s="825"/>
    </row>
    <row r="796" ht="12.75" customHeight="1" spans="1:26">
      <c r="A796" s="825"/>
      <c r="B796" s="826"/>
      <c r="C796" s="825"/>
      <c r="D796" s="827"/>
      <c r="E796" s="825"/>
      <c r="F796" s="827"/>
      <c r="G796" s="825"/>
      <c r="H796" s="825"/>
      <c r="I796" s="825"/>
      <c r="J796" s="825"/>
      <c r="K796" s="825"/>
      <c r="L796" s="850"/>
      <c r="M796" s="825"/>
      <c r="N796" s="825"/>
      <c r="O796" s="825"/>
      <c r="P796" s="825"/>
      <c r="Q796" s="825"/>
      <c r="R796" s="825"/>
      <c r="S796" s="825"/>
      <c r="T796" s="825"/>
      <c r="U796" s="825"/>
      <c r="V796" s="825"/>
      <c r="W796" s="825"/>
      <c r="X796" s="825"/>
      <c r="Y796" s="825"/>
      <c r="Z796" s="825"/>
    </row>
    <row r="797" ht="12.75" customHeight="1" spans="1:26">
      <c r="A797" s="825"/>
      <c r="B797" s="826"/>
      <c r="C797" s="825"/>
      <c r="D797" s="827"/>
      <c r="E797" s="825"/>
      <c r="F797" s="827"/>
      <c r="G797" s="825"/>
      <c r="H797" s="825"/>
      <c r="I797" s="825"/>
      <c r="J797" s="825"/>
      <c r="K797" s="825"/>
      <c r="L797" s="850"/>
      <c r="M797" s="825"/>
      <c r="N797" s="825"/>
      <c r="O797" s="825"/>
      <c r="P797" s="825"/>
      <c r="Q797" s="825"/>
      <c r="R797" s="825"/>
      <c r="S797" s="825"/>
      <c r="T797" s="825"/>
      <c r="U797" s="825"/>
      <c r="V797" s="825"/>
      <c r="W797" s="825"/>
      <c r="X797" s="825"/>
      <c r="Y797" s="825"/>
      <c r="Z797" s="825"/>
    </row>
    <row r="798" ht="12.75" customHeight="1" spans="1:26">
      <c r="A798" s="825"/>
      <c r="B798" s="826"/>
      <c r="C798" s="825"/>
      <c r="D798" s="827"/>
      <c r="E798" s="825"/>
      <c r="F798" s="827"/>
      <c r="G798" s="825"/>
      <c r="H798" s="825"/>
      <c r="I798" s="825"/>
      <c r="J798" s="825"/>
      <c r="K798" s="825"/>
      <c r="L798" s="850"/>
      <c r="M798" s="825"/>
      <c r="N798" s="825"/>
      <c r="O798" s="825"/>
      <c r="P798" s="825"/>
      <c r="Q798" s="825"/>
      <c r="R798" s="825"/>
      <c r="S798" s="825"/>
      <c r="T798" s="825"/>
      <c r="U798" s="825"/>
      <c r="V798" s="825"/>
      <c r="W798" s="825"/>
      <c r="X798" s="825"/>
      <c r="Y798" s="825"/>
      <c r="Z798" s="825"/>
    </row>
    <row r="799" ht="12.75" customHeight="1" spans="1:26">
      <c r="A799" s="825"/>
      <c r="B799" s="826"/>
      <c r="C799" s="825"/>
      <c r="D799" s="827"/>
      <c r="E799" s="825"/>
      <c r="F799" s="827"/>
      <c r="G799" s="825"/>
      <c r="H799" s="825"/>
      <c r="I799" s="825"/>
      <c r="J799" s="825"/>
      <c r="K799" s="825"/>
      <c r="L799" s="850"/>
      <c r="M799" s="825"/>
      <c r="N799" s="825"/>
      <c r="O799" s="825"/>
      <c r="P799" s="825"/>
      <c r="Q799" s="825"/>
      <c r="R799" s="825"/>
      <c r="S799" s="825"/>
      <c r="T799" s="825"/>
      <c r="U799" s="825"/>
      <c r="V799" s="825"/>
      <c r="W799" s="825"/>
      <c r="X799" s="825"/>
      <c r="Y799" s="825"/>
      <c r="Z799" s="825"/>
    </row>
    <row r="800" ht="12.75" customHeight="1" spans="1:26">
      <c r="A800" s="825"/>
      <c r="B800" s="826"/>
      <c r="C800" s="825"/>
      <c r="D800" s="827"/>
      <c r="E800" s="825"/>
      <c r="F800" s="827"/>
      <c r="G800" s="825"/>
      <c r="H800" s="825"/>
      <c r="I800" s="825"/>
      <c r="J800" s="825"/>
      <c r="K800" s="825"/>
      <c r="L800" s="850"/>
      <c r="M800" s="825"/>
      <c r="N800" s="825"/>
      <c r="O800" s="825"/>
      <c r="P800" s="825"/>
      <c r="Q800" s="825"/>
      <c r="R800" s="825"/>
      <c r="S800" s="825"/>
      <c r="T800" s="825"/>
      <c r="U800" s="825"/>
      <c r="V800" s="825"/>
      <c r="W800" s="825"/>
      <c r="X800" s="825"/>
      <c r="Y800" s="825"/>
      <c r="Z800" s="825"/>
    </row>
    <row r="801" ht="12.75" customHeight="1" spans="1:26">
      <c r="A801" s="825"/>
      <c r="B801" s="826"/>
      <c r="C801" s="825"/>
      <c r="D801" s="827"/>
      <c r="E801" s="825"/>
      <c r="F801" s="827"/>
      <c r="G801" s="825"/>
      <c r="H801" s="825"/>
      <c r="I801" s="825"/>
      <c r="J801" s="825"/>
      <c r="K801" s="825"/>
      <c r="L801" s="850"/>
      <c r="M801" s="825"/>
      <c r="N801" s="825"/>
      <c r="O801" s="825"/>
      <c r="P801" s="825"/>
      <c r="Q801" s="825"/>
      <c r="R801" s="825"/>
      <c r="S801" s="825"/>
      <c r="T801" s="825"/>
      <c r="U801" s="825"/>
      <c r="V801" s="825"/>
      <c r="W801" s="825"/>
      <c r="X801" s="825"/>
      <c r="Y801" s="825"/>
      <c r="Z801" s="825"/>
    </row>
    <row r="802" ht="12.75" customHeight="1" spans="1:26">
      <c r="A802" s="825"/>
      <c r="B802" s="826"/>
      <c r="C802" s="825"/>
      <c r="D802" s="827"/>
      <c r="E802" s="825"/>
      <c r="F802" s="827"/>
      <c r="G802" s="825"/>
      <c r="H802" s="825"/>
      <c r="I802" s="825"/>
      <c r="J802" s="825"/>
      <c r="K802" s="825"/>
      <c r="L802" s="850"/>
      <c r="M802" s="825"/>
      <c r="N802" s="825"/>
      <c r="O802" s="825"/>
      <c r="P802" s="825"/>
      <c r="Q802" s="825"/>
      <c r="R802" s="825"/>
      <c r="S802" s="825"/>
      <c r="T802" s="825"/>
      <c r="U802" s="825"/>
      <c r="V802" s="825"/>
      <c r="W802" s="825"/>
      <c r="X802" s="825"/>
      <c r="Y802" s="825"/>
      <c r="Z802" s="825"/>
    </row>
    <row r="803" ht="12.75" customHeight="1" spans="1:26">
      <c r="A803" s="825"/>
      <c r="B803" s="826"/>
      <c r="C803" s="825"/>
      <c r="D803" s="827"/>
      <c r="E803" s="825"/>
      <c r="F803" s="827"/>
      <c r="G803" s="825"/>
      <c r="H803" s="825"/>
      <c r="I803" s="825"/>
      <c r="J803" s="825"/>
      <c r="K803" s="825"/>
      <c r="L803" s="850"/>
      <c r="M803" s="825"/>
      <c r="N803" s="825"/>
      <c r="O803" s="825"/>
      <c r="P803" s="825"/>
      <c r="Q803" s="825"/>
      <c r="R803" s="825"/>
      <c r="S803" s="825"/>
      <c r="T803" s="825"/>
      <c r="U803" s="825"/>
      <c r="V803" s="825"/>
      <c r="W803" s="825"/>
      <c r="X803" s="825"/>
      <c r="Y803" s="825"/>
      <c r="Z803" s="825"/>
    </row>
    <row r="804" ht="12.75" customHeight="1" spans="1:26">
      <c r="A804" s="825"/>
      <c r="B804" s="826"/>
      <c r="C804" s="825"/>
      <c r="D804" s="827"/>
      <c r="E804" s="825"/>
      <c r="F804" s="827"/>
      <c r="G804" s="825"/>
      <c r="H804" s="825"/>
      <c r="I804" s="825"/>
      <c r="J804" s="825"/>
      <c r="K804" s="825"/>
      <c r="L804" s="850"/>
      <c r="M804" s="825"/>
      <c r="N804" s="825"/>
      <c r="O804" s="825"/>
      <c r="P804" s="825"/>
      <c r="Q804" s="825"/>
      <c r="R804" s="825"/>
      <c r="S804" s="825"/>
      <c r="T804" s="825"/>
      <c r="U804" s="825"/>
      <c r="V804" s="825"/>
      <c r="W804" s="825"/>
      <c r="X804" s="825"/>
      <c r="Y804" s="825"/>
      <c r="Z804" s="825"/>
    </row>
    <row r="805" ht="12.75" customHeight="1" spans="1:26">
      <c r="A805" s="825"/>
      <c r="B805" s="826"/>
      <c r="C805" s="825"/>
      <c r="D805" s="827"/>
      <c r="E805" s="825"/>
      <c r="F805" s="827"/>
      <c r="G805" s="825"/>
      <c r="H805" s="825"/>
      <c r="I805" s="825"/>
      <c r="J805" s="825"/>
      <c r="K805" s="825"/>
      <c r="L805" s="850"/>
      <c r="M805" s="825"/>
      <c r="N805" s="825"/>
      <c r="O805" s="825"/>
      <c r="P805" s="825"/>
      <c r="Q805" s="825"/>
      <c r="R805" s="825"/>
      <c r="S805" s="825"/>
      <c r="T805" s="825"/>
      <c r="U805" s="825"/>
      <c r="V805" s="825"/>
      <c r="W805" s="825"/>
      <c r="X805" s="825"/>
      <c r="Y805" s="825"/>
      <c r="Z805" s="825"/>
    </row>
    <row r="806" ht="12.75" customHeight="1" spans="1:26">
      <c r="A806" s="825"/>
      <c r="B806" s="826"/>
      <c r="C806" s="825"/>
      <c r="D806" s="827"/>
      <c r="E806" s="825"/>
      <c r="F806" s="827"/>
      <c r="G806" s="825"/>
      <c r="H806" s="825"/>
      <c r="I806" s="825"/>
      <c r="J806" s="825"/>
      <c r="K806" s="825"/>
      <c r="L806" s="850"/>
      <c r="M806" s="825"/>
      <c r="N806" s="825"/>
      <c r="O806" s="825"/>
      <c r="P806" s="825"/>
      <c r="Q806" s="825"/>
      <c r="R806" s="825"/>
      <c r="S806" s="825"/>
      <c r="T806" s="825"/>
      <c r="U806" s="825"/>
      <c r="V806" s="825"/>
      <c r="W806" s="825"/>
      <c r="X806" s="825"/>
      <c r="Y806" s="825"/>
      <c r="Z806" s="825"/>
    </row>
    <row r="807" ht="12.75" customHeight="1" spans="1:26">
      <c r="A807" s="825"/>
      <c r="B807" s="826"/>
      <c r="C807" s="825"/>
      <c r="D807" s="827"/>
      <c r="E807" s="825"/>
      <c r="F807" s="827"/>
      <c r="G807" s="825"/>
      <c r="H807" s="825"/>
      <c r="I807" s="825"/>
      <c r="J807" s="825"/>
      <c r="K807" s="825"/>
      <c r="L807" s="850"/>
      <c r="M807" s="825"/>
      <c r="N807" s="825"/>
      <c r="O807" s="825"/>
      <c r="P807" s="825"/>
      <c r="Q807" s="825"/>
      <c r="R807" s="825"/>
      <c r="S807" s="825"/>
      <c r="T807" s="825"/>
      <c r="U807" s="825"/>
      <c r="V807" s="825"/>
      <c r="W807" s="825"/>
      <c r="X807" s="825"/>
      <c r="Y807" s="825"/>
      <c r="Z807" s="825"/>
    </row>
    <row r="808" ht="12.75" customHeight="1" spans="1:26">
      <c r="A808" s="825"/>
      <c r="B808" s="826"/>
      <c r="C808" s="825"/>
      <c r="D808" s="827"/>
      <c r="E808" s="825"/>
      <c r="F808" s="827"/>
      <c r="G808" s="825"/>
      <c r="H808" s="825"/>
      <c r="I808" s="825"/>
      <c r="J808" s="825"/>
      <c r="K808" s="825"/>
      <c r="L808" s="850"/>
      <c r="M808" s="825"/>
      <c r="N808" s="825"/>
      <c r="O808" s="825"/>
      <c r="P808" s="825"/>
      <c r="Q808" s="825"/>
      <c r="R808" s="825"/>
      <c r="S808" s="825"/>
      <c r="T808" s="825"/>
      <c r="U808" s="825"/>
      <c r="V808" s="825"/>
      <c r="W808" s="825"/>
      <c r="X808" s="825"/>
      <c r="Y808" s="825"/>
      <c r="Z808" s="825"/>
    </row>
    <row r="809" ht="12.75" customHeight="1" spans="1:26">
      <c r="A809" s="825"/>
      <c r="B809" s="826"/>
      <c r="C809" s="825"/>
      <c r="D809" s="827"/>
      <c r="E809" s="825"/>
      <c r="F809" s="827"/>
      <c r="G809" s="825"/>
      <c r="H809" s="825"/>
      <c r="I809" s="825"/>
      <c r="J809" s="825"/>
      <c r="K809" s="825"/>
      <c r="L809" s="850"/>
      <c r="M809" s="825"/>
      <c r="N809" s="825"/>
      <c r="O809" s="825"/>
      <c r="P809" s="825"/>
      <c r="Q809" s="825"/>
      <c r="R809" s="825"/>
      <c r="S809" s="825"/>
      <c r="T809" s="825"/>
      <c r="U809" s="825"/>
      <c r="V809" s="825"/>
      <c r="W809" s="825"/>
      <c r="X809" s="825"/>
      <c r="Y809" s="825"/>
      <c r="Z809" s="825"/>
    </row>
    <row r="810" ht="12.75" customHeight="1" spans="1:26">
      <c r="A810" s="825"/>
      <c r="B810" s="826"/>
      <c r="C810" s="825"/>
      <c r="D810" s="827"/>
      <c r="E810" s="825"/>
      <c r="F810" s="827"/>
      <c r="G810" s="825"/>
      <c r="H810" s="825"/>
      <c r="I810" s="825"/>
      <c r="J810" s="825"/>
      <c r="K810" s="825"/>
      <c r="L810" s="850"/>
      <c r="M810" s="825"/>
      <c r="N810" s="825"/>
      <c r="O810" s="825"/>
      <c r="P810" s="825"/>
      <c r="Q810" s="825"/>
      <c r="R810" s="825"/>
      <c r="S810" s="825"/>
      <c r="T810" s="825"/>
      <c r="U810" s="825"/>
      <c r="V810" s="825"/>
      <c r="W810" s="825"/>
      <c r="X810" s="825"/>
      <c r="Y810" s="825"/>
      <c r="Z810" s="825"/>
    </row>
    <row r="811" ht="12.75" customHeight="1" spans="1:26">
      <c r="A811" s="825"/>
      <c r="B811" s="826"/>
      <c r="C811" s="825"/>
      <c r="D811" s="827"/>
      <c r="E811" s="825"/>
      <c r="F811" s="827"/>
      <c r="G811" s="825"/>
      <c r="H811" s="825"/>
      <c r="I811" s="825"/>
      <c r="J811" s="825"/>
      <c r="K811" s="825"/>
      <c r="L811" s="850"/>
      <c r="M811" s="825"/>
      <c r="N811" s="825"/>
      <c r="O811" s="825"/>
      <c r="P811" s="825"/>
      <c r="Q811" s="825"/>
      <c r="R811" s="825"/>
      <c r="S811" s="825"/>
      <c r="T811" s="825"/>
      <c r="U811" s="825"/>
      <c r="V811" s="825"/>
      <c r="W811" s="825"/>
      <c r="X811" s="825"/>
      <c r="Y811" s="825"/>
      <c r="Z811" s="825"/>
    </row>
    <row r="812" ht="12.75" customHeight="1" spans="1:26">
      <c r="A812" s="825"/>
      <c r="B812" s="826"/>
      <c r="C812" s="825"/>
      <c r="D812" s="827"/>
      <c r="E812" s="825"/>
      <c r="F812" s="827"/>
      <c r="G812" s="825"/>
      <c r="H812" s="825"/>
      <c r="I812" s="825"/>
      <c r="J812" s="825"/>
      <c r="K812" s="825"/>
      <c r="L812" s="850"/>
      <c r="M812" s="825"/>
      <c r="N812" s="825"/>
      <c r="O812" s="825"/>
      <c r="P812" s="825"/>
      <c r="Q812" s="825"/>
      <c r="R812" s="825"/>
      <c r="S812" s="825"/>
      <c r="T812" s="825"/>
      <c r="U812" s="825"/>
      <c r="V812" s="825"/>
      <c r="W812" s="825"/>
      <c r="X812" s="825"/>
      <c r="Y812" s="825"/>
      <c r="Z812" s="825"/>
    </row>
    <row r="813" ht="12.75" customHeight="1" spans="1:26">
      <c r="A813" s="825"/>
      <c r="B813" s="826"/>
      <c r="C813" s="825"/>
      <c r="D813" s="827"/>
      <c r="E813" s="825"/>
      <c r="F813" s="827"/>
      <c r="G813" s="825"/>
      <c r="H813" s="825"/>
      <c r="I813" s="825"/>
      <c r="J813" s="825"/>
      <c r="K813" s="825"/>
      <c r="L813" s="850"/>
      <c r="M813" s="825"/>
      <c r="N813" s="825"/>
      <c r="O813" s="825"/>
      <c r="P813" s="825"/>
      <c r="Q813" s="825"/>
      <c r="R813" s="825"/>
      <c r="S813" s="825"/>
      <c r="T813" s="825"/>
      <c r="U813" s="825"/>
      <c r="V813" s="825"/>
      <c r="W813" s="825"/>
      <c r="X813" s="825"/>
      <c r="Y813" s="825"/>
      <c r="Z813" s="825"/>
    </row>
    <row r="814" ht="12.75" customHeight="1" spans="1:26">
      <c r="A814" s="825"/>
      <c r="B814" s="826"/>
      <c r="C814" s="825"/>
      <c r="D814" s="827"/>
      <c r="E814" s="825"/>
      <c r="F814" s="827"/>
      <c r="G814" s="825"/>
      <c r="H814" s="825"/>
      <c r="I814" s="825"/>
      <c r="J814" s="825"/>
      <c r="K814" s="825"/>
      <c r="L814" s="850"/>
      <c r="M814" s="825"/>
      <c r="N814" s="825"/>
      <c r="O814" s="825"/>
      <c r="P814" s="825"/>
      <c r="Q814" s="825"/>
      <c r="R814" s="825"/>
      <c r="S814" s="825"/>
      <c r="T814" s="825"/>
      <c r="U814" s="825"/>
      <c r="V814" s="825"/>
      <c r="W814" s="825"/>
      <c r="X814" s="825"/>
      <c r="Y814" s="825"/>
      <c r="Z814" s="825"/>
    </row>
    <row r="815" ht="12.75" customHeight="1" spans="1:26">
      <c r="A815" s="825"/>
      <c r="B815" s="826"/>
      <c r="C815" s="825"/>
      <c r="D815" s="827"/>
      <c r="E815" s="825"/>
      <c r="F815" s="827"/>
      <c r="G815" s="825"/>
      <c r="H815" s="825"/>
      <c r="I815" s="825"/>
      <c r="J815" s="825"/>
      <c r="K815" s="825"/>
      <c r="L815" s="850"/>
      <c r="M815" s="825"/>
      <c r="N815" s="825"/>
      <c r="O815" s="825"/>
      <c r="P815" s="825"/>
      <c r="Q815" s="825"/>
      <c r="R815" s="825"/>
      <c r="S815" s="825"/>
      <c r="T815" s="825"/>
      <c r="U815" s="825"/>
      <c r="V815" s="825"/>
      <c r="W815" s="825"/>
      <c r="X815" s="825"/>
      <c r="Y815" s="825"/>
      <c r="Z815" s="825"/>
    </row>
    <row r="816" ht="12.75" customHeight="1" spans="1:26">
      <c r="A816" s="825"/>
      <c r="B816" s="826"/>
      <c r="C816" s="825"/>
      <c r="D816" s="827"/>
      <c r="E816" s="825"/>
      <c r="F816" s="827"/>
      <c r="G816" s="825"/>
      <c r="H816" s="825"/>
      <c r="I816" s="825"/>
      <c r="J816" s="825"/>
      <c r="K816" s="825"/>
      <c r="L816" s="850"/>
      <c r="M816" s="825"/>
      <c r="N816" s="825"/>
      <c r="O816" s="825"/>
      <c r="P816" s="825"/>
      <c r="Q816" s="825"/>
      <c r="R816" s="825"/>
      <c r="S816" s="825"/>
      <c r="T816" s="825"/>
      <c r="U816" s="825"/>
      <c r="V816" s="825"/>
      <c r="W816" s="825"/>
      <c r="X816" s="825"/>
      <c r="Y816" s="825"/>
      <c r="Z816" s="825"/>
    </row>
    <row r="817" ht="12.75" customHeight="1" spans="1:26">
      <c r="A817" s="825"/>
      <c r="B817" s="826"/>
      <c r="C817" s="825"/>
      <c r="D817" s="827"/>
      <c r="E817" s="825"/>
      <c r="F817" s="827"/>
      <c r="G817" s="825"/>
      <c r="H817" s="825"/>
      <c r="I817" s="825"/>
      <c r="J817" s="825"/>
      <c r="K817" s="825"/>
      <c r="L817" s="850"/>
      <c r="M817" s="825"/>
      <c r="N817" s="825"/>
      <c r="O817" s="825"/>
      <c r="P817" s="825"/>
      <c r="Q817" s="825"/>
      <c r="R817" s="825"/>
      <c r="S817" s="825"/>
      <c r="T817" s="825"/>
      <c r="U817" s="825"/>
      <c r="V817" s="825"/>
      <c r="W817" s="825"/>
      <c r="X817" s="825"/>
      <c r="Y817" s="825"/>
      <c r="Z817" s="825"/>
    </row>
    <row r="818" ht="12.75" customHeight="1" spans="1:26">
      <c r="A818" s="825"/>
      <c r="B818" s="826"/>
      <c r="C818" s="825"/>
      <c r="D818" s="827"/>
      <c r="E818" s="825"/>
      <c r="F818" s="827"/>
      <c r="G818" s="825"/>
      <c r="H818" s="825"/>
      <c r="I818" s="825"/>
      <c r="J818" s="825"/>
      <c r="K818" s="825"/>
      <c r="L818" s="850"/>
      <c r="M818" s="825"/>
      <c r="N818" s="825"/>
      <c r="O818" s="825"/>
      <c r="P818" s="825"/>
      <c r="Q818" s="825"/>
      <c r="R818" s="825"/>
      <c r="S818" s="825"/>
      <c r="T818" s="825"/>
      <c r="U818" s="825"/>
      <c r="V818" s="825"/>
      <c r="W818" s="825"/>
      <c r="X818" s="825"/>
      <c r="Y818" s="825"/>
      <c r="Z818" s="825"/>
    </row>
    <row r="819" ht="12.75" customHeight="1" spans="1:26">
      <c r="A819" s="825"/>
      <c r="B819" s="826"/>
      <c r="C819" s="825"/>
      <c r="D819" s="827"/>
      <c r="E819" s="825"/>
      <c r="F819" s="827"/>
      <c r="G819" s="825"/>
      <c r="H819" s="825"/>
      <c r="I819" s="825"/>
      <c r="J819" s="825"/>
      <c r="K819" s="825"/>
      <c r="L819" s="850"/>
      <c r="M819" s="825"/>
      <c r="N819" s="825"/>
      <c r="O819" s="825"/>
      <c r="P819" s="825"/>
      <c r="Q819" s="825"/>
      <c r="R819" s="825"/>
      <c r="S819" s="825"/>
      <c r="T819" s="825"/>
      <c r="U819" s="825"/>
      <c r="V819" s="825"/>
      <c r="W819" s="825"/>
      <c r="X819" s="825"/>
      <c r="Y819" s="825"/>
      <c r="Z819" s="825"/>
    </row>
    <row r="820" ht="12.75" customHeight="1" spans="1:26">
      <c r="A820" s="825"/>
      <c r="B820" s="826"/>
      <c r="C820" s="825"/>
      <c r="D820" s="827"/>
      <c r="E820" s="825"/>
      <c r="F820" s="827"/>
      <c r="G820" s="825"/>
      <c r="H820" s="825"/>
      <c r="I820" s="825"/>
      <c r="J820" s="825"/>
      <c r="K820" s="825"/>
      <c r="L820" s="850"/>
      <c r="M820" s="825"/>
      <c r="N820" s="825"/>
      <c r="O820" s="825"/>
      <c r="P820" s="825"/>
      <c r="Q820" s="825"/>
      <c r="R820" s="825"/>
      <c r="S820" s="825"/>
      <c r="T820" s="825"/>
      <c r="U820" s="825"/>
      <c r="V820" s="825"/>
      <c r="W820" s="825"/>
      <c r="X820" s="825"/>
      <c r="Y820" s="825"/>
      <c r="Z820" s="825"/>
    </row>
    <row r="821" ht="12.75" customHeight="1" spans="1:26">
      <c r="A821" s="825"/>
      <c r="B821" s="826"/>
      <c r="C821" s="825"/>
      <c r="D821" s="827"/>
      <c r="E821" s="825"/>
      <c r="F821" s="827"/>
      <c r="G821" s="825"/>
      <c r="H821" s="825"/>
      <c r="I821" s="825"/>
      <c r="J821" s="825"/>
      <c r="K821" s="825"/>
      <c r="L821" s="850"/>
      <c r="M821" s="825"/>
      <c r="N821" s="825"/>
      <c r="O821" s="825"/>
      <c r="P821" s="825"/>
      <c r="Q821" s="825"/>
      <c r="R821" s="825"/>
      <c r="S821" s="825"/>
      <c r="T821" s="825"/>
      <c r="U821" s="825"/>
      <c r="V821" s="825"/>
      <c r="W821" s="825"/>
      <c r="X821" s="825"/>
      <c r="Y821" s="825"/>
      <c r="Z821" s="825"/>
    </row>
    <row r="822" ht="12.75" customHeight="1" spans="1:26">
      <c r="A822" s="825"/>
      <c r="B822" s="826"/>
      <c r="C822" s="825"/>
      <c r="D822" s="827"/>
      <c r="E822" s="825"/>
      <c r="F822" s="827"/>
      <c r="G822" s="825"/>
      <c r="H822" s="825"/>
      <c r="I822" s="825"/>
      <c r="J822" s="825"/>
      <c r="K822" s="825"/>
      <c r="L822" s="850"/>
      <c r="M822" s="825"/>
      <c r="N822" s="825"/>
      <c r="O822" s="825"/>
      <c r="P822" s="825"/>
      <c r="Q822" s="825"/>
      <c r="R822" s="825"/>
      <c r="S822" s="825"/>
      <c r="T822" s="825"/>
      <c r="U822" s="825"/>
      <c r="V822" s="825"/>
      <c r="W822" s="825"/>
      <c r="X822" s="825"/>
      <c r="Y822" s="825"/>
      <c r="Z822" s="825"/>
    </row>
    <row r="823" ht="12.75" customHeight="1" spans="1:26">
      <c r="A823" s="825"/>
      <c r="B823" s="826"/>
      <c r="C823" s="825"/>
      <c r="D823" s="827"/>
      <c r="E823" s="825"/>
      <c r="F823" s="827"/>
      <c r="G823" s="825"/>
      <c r="H823" s="825"/>
      <c r="I823" s="825"/>
      <c r="J823" s="825"/>
      <c r="K823" s="825"/>
      <c r="L823" s="850"/>
      <c r="M823" s="825"/>
      <c r="N823" s="825"/>
      <c r="O823" s="825"/>
      <c r="P823" s="825"/>
      <c r="Q823" s="825"/>
      <c r="R823" s="825"/>
      <c r="S823" s="825"/>
      <c r="T823" s="825"/>
      <c r="U823" s="825"/>
      <c r="V823" s="825"/>
      <c r="W823" s="825"/>
      <c r="X823" s="825"/>
      <c r="Y823" s="825"/>
      <c r="Z823" s="825"/>
    </row>
    <row r="824" ht="12.75" customHeight="1" spans="1:26">
      <c r="A824" s="825"/>
      <c r="B824" s="826"/>
      <c r="C824" s="825"/>
      <c r="D824" s="827"/>
      <c r="E824" s="825"/>
      <c r="F824" s="827"/>
      <c r="G824" s="825"/>
      <c r="H824" s="825"/>
      <c r="I824" s="825"/>
      <c r="J824" s="825"/>
      <c r="K824" s="825"/>
      <c r="L824" s="850"/>
      <c r="M824" s="825"/>
      <c r="N824" s="825"/>
      <c r="O824" s="825"/>
      <c r="P824" s="825"/>
      <c r="Q824" s="825"/>
      <c r="R824" s="825"/>
      <c r="S824" s="825"/>
      <c r="T824" s="825"/>
      <c r="U824" s="825"/>
      <c r="V824" s="825"/>
      <c r="W824" s="825"/>
      <c r="X824" s="825"/>
      <c r="Y824" s="825"/>
      <c r="Z824" s="825"/>
    </row>
    <row r="825" ht="12.75" customHeight="1" spans="1:26">
      <c r="A825" s="825"/>
      <c r="B825" s="826"/>
      <c r="C825" s="825"/>
      <c r="D825" s="827"/>
      <c r="E825" s="825"/>
      <c r="F825" s="827"/>
      <c r="G825" s="825"/>
      <c r="H825" s="825"/>
      <c r="I825" s="825"/>
      <c r="J825" s="825"/>
      <c r="K825" s="825"/>
      <c r="L825" s="850"/>
      <c r="M825" s="825"/>
      <c r="N825" s="825"/>
      <c r="O825" s="825"/>
      <c r="P825" s="825"/>
      <c r="Q825" s="825"/>
      <c r="R825" s="825"/>
      <c r="S825" s="825"/>
      <c r="T825" s="825"/>
      <c r="U825" s="825"/>
      <c r="V825" s="825"/>
      <c r="W825" s="825"/>
      <c r="X825" s="825"/>
      <c r="Y825" s="825"/>
      <c r="Z825" s="825"/>
    </row>
    <row r="826" ht="12.75" customHeight="1" spans="1:26">
      <c r="A826" s="825"/>
      <c r="B826" s="826"/>
      <c r="C826" s="825"/>
      <c r="D826" s="827"/>
      <c r="E826" s="825"/>
      <c r="F826" s="827"/>
      <c r="G826" s="825"/>
      <c r="H826" s="825"/>
      <c r="I826" s="825"/>
      <c r="J826" s="825"/>
      <c r="K826" s="825"/>
      <c r="L826" s="850"/>
      <c r="M826" s="825"/>
      <c r="N826" s="825"/>
      <c r="O826" s="825"/>
      <c r="P826" s="825"/>
      <c r="Q826" s="825"/>
      <c r="R826" s="825"/>
      <c r="S826" s="825"/>
      <c r="T826" s="825"/>
      <c r="U826" s="825"/>
      <c r="V826" s="825"/>
      <c r="W826" s="825"/>
      <c r="X826" s="825"/>
      <c r="Y826" s="825"/>
      <c r="Z826" s="825"/>
    </row>
    <row r="827" ht="12.75" customHeight="1" spans="1:26">
      <c r="A827" s="825"/>
      <c r="B827" s="826"/>
      <c r="C827" s="825"/>
      <c r="D827" s="827"/>
      <c r="E827" s="825"/>
      <c r="F827" s="827"/>
      <c r="G827" s="825"/>
      <c r="H827" s="825"/>
      <c r="I827" s="825"/>
      <c r="J827" s="825"/>
      <c r="K827" s="825"/>
      <c r="L827" s="850"/>
      <c r="M827" s="825"/>
      <c r="N827" s="825"/>
      <c r="O827" s="825"/>
      <c r="P827" s="825"/>
      <c r="Q827" s="825"/>
      <c r="R827" s="825"/>
      <c r="S827" s="825"/>
      <c r="T827" s="825"/>
      <c r="U827" s="825"/>
      <c r="V827" s="825"/>
      <c r="W827" s="825"/>
      <c r="X827" s="825"/>
      <c r="Y827" s="825"/>
      <c r="Z827" s="825"/>
    </row>
    <row r="828" ht="12.75" customHeight="1" spans="1:26">
      <c r="A828" s="825"/>
      <c r="B828" s="826"/>
      <c r="C828" s="825"/>
      <c r="D828" s="827"/>
      <c r="E828" s="825"/>
      <c r="F828" s="827"/>
      <c r="G828" s="825"/>
      <c r="H828" s="825"/>
      <c r="I828" s="825"/>
      <c r="J828" s="825"/>
      <c r="K828" s="825"/>
      <c r="L828" s="850"/>
      <c r="M828" s="825"/>
      <c r="N828" s="825"/>
      <c r="O828" s="825"/>
      <c r="P828" s="825"/>
      <c r="Q828" s="825"/>
      <c r="R828" s="825"/>
      <c r="S828" s="825"/>
      <c r="T828" s="825"/>
      <c r="U828" s="825"/>
      <c r="V828" s="825"/>
      <c r="W828" s="825"/>
      <c r="X828" s="825"/>
      <c r="Y828" s="825"/>
      <c r="Z828" s="825"/>
    </row>
    <row r="829" ht="12.75" customHeight="1" spans="1:26">
      <c r="A829" s="825"/>
      <c r="B829" s="826"/>
      <c r="C829" s="825"/>
      <c r="D829" s="827"/>
      <c r="E829" s="825"/>
      <c r="F829" s="827"/>
      <c r="G829" s="825"/>
      <c r="H829" s="825"/>
      <c r="I829" s="825"/>
      <c r="J829" s="825"/>
      <c r="K829" s="825"/>
      <c r="L829" s="850"/>
      <c r="M829" s="825"/>
      <c r="N829" s="825"/>
      <c r="O829" s="825"/>
      <c r="P829" s="825"/>
      <c r="Q829" s="825"/>
      <c r="R829" s="825"/>
      <c r="S829" s="825"/>
      <c r="T829" s="825"/>
      <c r="U829" s="825"/>
      <c r="V829" s="825"/>
      <c r="W829" s="825"/>
      <c r="X829" s="825"/>
      <c r="Y829" s="825"/>
      <c r="Z829" s="825"/>
    </row>
    <row r="830" ht="12.75" customHeight="1" spans="1:26">
      <c r="A830" s="825"/>
      <c r="B830" s="826"/>
      <c r="C830" s="825"/>
      <c r="D830" s="827"/>
      <c r="E830" s="825"/>
      <c r="F830" s="827"/>
      <c r="G830" s="825"/>
      <c r="H830" s="825"/>
      <c r="I830" s="825"/>
      <c r="J830" s="825"/>
      <c r="K830" s="825"/>
      <c r="L830" s="850"/>
      <c r="M830" s="825"/>
      <c r="N830" s="825"/>
      <c r="O830" s="825"/>
      <c r="P830" s="825"/>
      <c r="Q830" s="825"/>
      <c r="R830" s="825"/>
      <c r="S830" s="825"/>
      <c r="T830" s="825"/>
      <c r="U830" s="825"/>
      <c r="V830" s="825"/>
      <c r="W830" s="825"/>
      <c r="X830" s="825"/>
      <c r="Y830" s="825"/>
      <c r="Z830" s="825"/>
    </row>
    <row r="831" ht="12.75" customHeight="1" spans="1:26">
      <c r="A831" s="825"/>
      <c r="B831" s="826"/>
      <c r="C831" s="825"/>
      <c r="D831" s="827"/>
      <c r="E831" s="825"/>
      <c r="F831" s="827"/>
      <c r="G831" s="825"/>
      <c r="H831" s="825"/>
      <c r="I831" s="825"/>
      <c r="J831" s="825"/>
      <c r="K831" s="825"/>
      <c r="L831" s="850"/>
      <c r="M831" s="825"/>
      <c r="N831" s="825"/>
      <c r="O831" s="825"/>
      <c r="P831" s="825"/>
      <c r="Q831" s="825"/>
      <c r="R831" s="825"/>
      <c r="S831" s="825"/>
      <c r="T831" s="825"/>
      <c r="U831" s="825"/>
      <c r="V831" s="825"/>
      <c r="W831" s="825"/>
      <c r="X831" s="825"/>
      <c r="Y831" s="825"/>
      <c r="Z831" s="825"/>
    </row>
    <row r="832" ht="12.75" customHeight="1" spans="1:26">
      <c r="A832" s="825"/>
      <c r="B832" s="826"/>
      <c r="C832" s="825"/>
      <c r="D832" s="827"/>
      <c r="E832" s="825"/>
      <c r="F832" s="827"/>
      <c r="G832" s="825"/>
      <c r="H832" s="825"/>
      <c r="I832" s="825"/>
      <c r="J832" s="825"/>
      <c r="K832" s="825"/>
      <c r="L832" s="850"/>
      <c r="M832" s="825"/>
      <c r="N832" s="825"/>
      <c r="O832" s="825"/>
      <c r="P832" s="825"/>
      <c r="Q832" s="825"/>
      <c r="R832" s="825"/>
      <c r="S832" s="825"/>
      <c r="T832" s="825"/>
      <c r="U832" s="825"/>
      <c r="V832" s="825"/>
      <c r="W832" s="825"/>
      <c r="X832" s="825"/>
      <c r="Y832" s="825"/>
      <c r="Z832" s="825"/>
    </row>
    <row r="833" ht="12.75" customHeight="1" spans="1:26">
      <c r="A833" s="825"/>
      <c r="B833" s="826"/>
      <c r="C833" s="825"/>
      <c r="D833" s="827"/>
      <c r="E833" s="825"/>
      <c r="F833" s="827"/>
      <c r="G833" s="825"/>
      <c r="H833" s="825"/>
      <c r="I833" s="825"/>
      <c r="J833" s="825"/>
      <c r="K833" s="825"/>
      <c r="L833" s="850"/>
      <c r="M833" s="825"/>
      <c r="N833" s="825"/>
      <c r="O833" s="825"/>
      <c r="P833" s="825"/>
      <c r="Q833" s="825"/>
      <c r="R833" s="825"/>
      <c r="S833" s="825"/>
      <c r="T833" s="825"/>
      <c r="U833" s="825"/>
      <c r="V833" s="825"/>
      <c r="W833" s="825"/>
      <c r="X833" s="825"/>
      <c r="Y833" s="825"/>
      <c r="Z833" s="825"/>
    </row>
    <row r="834" ht="12.75" customHeight="1" spans="1:26">
      <c r="A834" s="825"/>
      <c r="B834" s="826"/>
      <c r="C834" s="825"/>
      <c r="D834" s="827"/>
      <c r="E834" s="825"/>
      <c r="F834" s="827"/>
      <c r="G834" s="825"/>
      <c r="H834" s="825"/>
      <c r="I834" s="825"/>
      <c r="J834" s="825"/>
      <c r="K834" s="825"/>
      <c r="L834" s="850"/>
      <c r="M834" s="825"/>
      <c r="N834" s="825"/>
      <c r="O834" s="825"/>
      <c r="P834" s="825"/>
      <c r="Q834" s="825"/>
      <c r="R834" s="825"/>
      <c r="S834" s="825"/>
      <c r="T834" s="825"/>
      <c r="U834" s="825"/>
      <c r="V834" s="825"/>
      <c r="W834" s="825"/>
      <c r="X834" s="825"/>
      <c r="Y834" s="825"/>
      <c r="Z834" s="825"/>
    </row>
    <row r="835" ht="12.75" customHeight="1" spans="1:26">
      <c r="A835" s="825"/>
      <c r="B835" s="826"/>
      <c r="C835" s="825"/>
      <c r="D835" s="827"/>
      <c r="E835" s="825"/>
      <c r="F835" s="827"/>
      <c r="G835" s="825"/>
      <c r="H835" s="825"/>
      <c r="I835" s="825"/>
      <c r="J835" s="825"/>
      <c r="K835" s="825"/>
      <c r="L835" s="850"/>
      <c r="M835" s="825"/>
      <c r="N835" s="825"/>
      <c r="O835" s="825"/>
      <c r="P835" s="825"/>
      <c r="Q835" s="825"/>
      <c r="R835" s="825"/>
      <c r="S835" s="825"/>
      <c r="T835" s="825"/>
      <c r="U835" s="825"/>
      <c r="V835" s="825"/>
      <c r="W835" s="825"/>
      <c r="X835" s="825"/>
      <c r="Y835" s="825"/>
      <c r="Z835" s="825"/>
    </row>
    <row r="836" ht="12.75" customHeight="1" spans="1:26">
      <c r="A836" s="825"/>
      <c r="B836" s="826"/>
      <c r="C836" s="825"/>
      <c r="D836" s="827"/>
      <c r="E836" s="825"/>
      <c r="F836" s="827"/>
      <c r="G836" s="825"/>
      <c r="H836" s="825"/>
      <c r="I836" s="825"/>
      <c r="J836" s="825"/>
      <c r="K836" s="825"/>
      <c r="L836" s="850"/>
      <c r="M836" s="825"/>
      <c r="N836" s="825"/>
      <c r="O836" s="825"/>
      <c r="P836" s="825"/>
      <c r="Q836" s="825"/>
      <c r="R836" s="825"/>
      <c r="S836" s="825"/>
      <c r="T836" s="825"/>
      <c r="U836" s="825"/>
      <c r="V836" s="825"/>
      <c r="W836" s="825"/>
      <c r="X836" s="825"/>
      <c r="Y836" s="825"/>
      <c r="Z836" s="825"/>
    </row>
    <row r="837" ht="12.75" customHeight="1" spans="1:26">
      <c r="A837" s="825"/>
      <c r="B837" s="826"/>
      <c r="C837" s="825"/>
      <c r="D837" s="827"/>
      <c r="E837" s="825"/>
      <c r="F837" s="827"/>
      <c r="G837" s="825"/>
      <c r="H837" s="825"/>
      <c r="I837" s="825"/>
      <c r="J837" s="825"/>
      <c r="K837" s="825"/>
      <c r="L837" s="850"/>
      <c r="M837" s="825"/>
      <c r="N837" s="825"/>
      <c r="O837" s="825"/>
      <c r="P837" s="825"/>
      <c r="Q837" s="825"/>
      <c r="R837" s="825"/>
      <c r="S837" s="825"/>
      <c r="T837" s="825"/>
      <c r="U837" s="825"/>
      <c r="V837" s="825"/>
      <c r="W837" s="825"/>
      <c r="X837" s="825"/>
      <c r="Y837" s="825"/>
      <c r="Z837" s="825"/>
    </row>
    <row r="838" ht="12.75" customHeight="1" spans="1:26">
      <c r="A838" s="825"/>
      <c r="B838" s="826"/>
      <c r="C838" s="825"/>
      <c r="D838" s="827"/>
      <c r="E838" s="825"/>
      <c r="F838" s="827"/>
      <c r="G838" s="825"/>
      <c r="H838" s="825"/>
      <c r="I838" s="825"/>
      <c r="J838" s="825"/>
      <c r="K838" s="825"/>
      <c r="L838" s="850"/>
      <c r="M838" s="825"/>
      <c r="N838" s="825"/>
      <c r="O838" s="825"/>
      <c r="P838" s="825"/>
      <c r="Q838" s="825"/>
      <c r="R838" s="825"/>
      <c r="S838" s="825"/>
      <c r="T838" s="825"/>
      <c r="U838" s="825"/>
      <c r="V838" s="825"/>
      <c r="W838" s="825"/>
      <c r="X838" s="825"/>
      <c r="Y838" s="825"/>
      <c r="Z838" s="825"/>
    </row>
    <row r="839" ht="12.75" customHeight="1" spans="1:26">
      <c r="A839" s="825"/>
      <c r="B839" s="826"/>
      <c r="C839" s="825"/>
      <c r="D839" s="827"/>
      <c r="E839" s="825"/>
      <c r="F839" s="827"/>
      <c r="G839" s="825"/>
      <c r="H839" s="825"/>
      <c r="I839" s="825"/>
      <c r="J839" s="825"/>
      <c r="K839" s="825"/>
      <c r="L839" s="850"/>
      <c r="M839" s="825"/>
      <c r="N839" s="825"/>
      <c r="O839" s="825"/>
      <c r="P839" s="825"/>
      <c r="Q839" s="825"/>
      <c r="R839" s="825"/>
      <c r="S839" s="825"/>
      <c r="T839" s="825"/>
      <c r="U839" s="825"/>
      <c r="V839" s="825"/>
      <c r="W839" s="825"/>
      <c r="X839" s="825"/>
      <c r="Y839" s="825"/>
      <c r="Z839" s="825"/>
    </row>
    <row r="840" ht="12.75" customHeight="1" spans="1:26">
      <c r="A840" s="825"/>
      <c r="B840" s="826"/>
      <c r="C840" s="825"/>
      <c r="D840" s="827"/>
      <c r="E840" s="825"/>
      <c r="F840" s="827"/>
      <c r="G840" s="825"/>
      <c r="H840" s="825"/>
      <c r="I840" s="825"/>
      <c r="J840" s="825"/>
      <c r="K840" s="825"/>
      <c r="L840" s="850"/>
      <c r="M840" s="825"/>
      <c r="N840" s="825"/>
      <c r="O840" s="825"/>
      <c r="P840" s="825"/>
      <c r="Q840" s="825"/>
      <c r="R840" s="825"/>
      <c r="S840" s="825"/>
      <c r="T840" s="825"/>
      <c r="U840" s="825"/>
      <c r="V840" s="825"/>
      <c r="W840" s="825"/>
      <c r="X840" s="825"/>
      <c r="Y840" s="825"/>
      <c r="Z840" s="825"/>
    </row>
    <row r="841" ht="12.75" customHeight="1" spans="1:26">
      <c r="A841" s="825"/>
      <c r="B841" s="826"/>
      <c r="C841" s="825"/>
      <c r="D841" s="827"/>
      <c r="E841" s="825"/>
      <c r="F841" s="827"/>
      <c r="G841" s="825"/>
      <c r="H841" s="825"/>
      <c r="I841" s="825"/>
      <c r="J841" s="825"/>
      <c r="K841" s="825"/>
      <c r="L841" s="850"/>
      <c r="M841" s="825"/>
      <c r="N841" s="825"/>
      <c r="O841" s="825"/>
      <c r="P841" s="825"/>
      <c r="Q841" s="825"/>
      <c r="R841" s="825"/>
      <c r="S841" s="825"/>
      <c r="T841" s="825"/>
      <c r="U841" s="825"/>
      <c r="V841" s="825"/>
      <c r="W841" s="825"/>
      <c r="X841" s="825"/>
      <c r="Y841" s="825"/>
      <c r="Z841" s="825"/>
    </row>
    <row r="842" ht="12.75" customHeight="1" spans="1:26">
      <c r="A842" s="825"/>
      <c r="B842" s="826"/>
      <c r="C842" s="825"/>
      <c r="D842" s="827"/>
      <c r="E842" s="825"/>
      <c r="F842" s="827"/>
      <c r="G842" s="825"/>
      <c r="H842" s="825"/>
      <c r="I842" s="825"/>
      <c r="J842" s="825"/>
      <c r="K842" s="825"/>
      <c r="L842" s="850"/>
      <c r="M842" s="825"/>
      <c r="N842" s="825"/>
      <c r="O842" s="825"/>
      <c r="P842" s="825"/>
      <c r="Q842" s="825"/>
      <c r="R842" s="825"/>
      <c r="S842" s="825"/>
      <c r="T842" s="825"/>
      <c r="U842" s="825"/>
      <c r="V842" s="825"/>
      <c r="W842" s="825"/>
      <c r="X842" s="825"/>
      <c r="Y842" s="825"/>
      <c r="Z842" s="825"/>
    </row>
    <row r="843" ht="12.75" customHeight="1" spans="1:26">
      <c r="A843" s="825"/>
      <c r="B843" s="826"/>
      <c r="C843" s="825"/>
      <c r="D843" s="827"/>
      <c r="E843" s="825"/>
      <c r="F843" s="827"/>
      <c r="G843" s="825"/>
      <c r="H843" s="825"/>
      <c r="I843" s="825"/>
      <c r="J843" s="825"/>
      <c r="K843" s="825"/>
      <c r="L843" s="850"/>
      <c r="M843" s="825"/>
      <c r="N843" s="825"/>
      <c r="O843" s="825"/>
      <c r="P843" s="825"/>
      <c r="Q843" s="825"/>
      <c r="R843" s="825"/>
      <c r="S843" s="825"/>
      <c r="T843" s="825"/>
      <c r="U843" s="825"/>
      <c r="V843" s="825"/>
      <c r="W843" s="825"/>
      <c r="X843" s="825"/>
      <c r="Y843" s="825"/>
      <c r="Z843" s="825"/>
    </row>
    <row r="844" ht="12.75" customHeight="1" spans="1:26">
      <c r="A844" s="825"/>
      <c r="B844" s="826"/>
      <c r="C844" s="825"/>
      <c r="D844" s="827"/>
      <c r="E844" s="825"/>
      <c r="F844" s="827"/>
      <c r="G844" s="825"/>
      <c r="H844" s="825"/>
      <c r="I844" s="825"/>
      <c r="J844" s="825"/>
      <c r="K844" s="825"/>
      <c r="L844" s="850"/>
      <c r="M844" s="825"/>
      <c r="N844" s="825"/>
      <c r="O844" s="825"/>
      <c r="P844" s="825"/>
      <c r="Q844" s="825"/>
      <c r="R844" s="825"/>
      <c r="S844" s="825"/>
      <c r="T844" s="825"/>
      <c r="U844" s="825"/>
      <c r="V844" s="825"/>
      <c r="W844" s="825"/>
      <c r="X844" s="825"/>
      <c r="Y844" s="825"/>
      <c r="Z844" s="825"/>
    </row>
    <row r="845" ht="12.75" customHeight="1" spans="1:26">
      <c r="A845" s="825"/>
      <c r="B845" s="826"/>
      <c r="C845" s="825"/>
      <c r="D845" s="827"/>
      <c r="E845" s="825"/>
      <c r="F845" s="827"/>
      <c r="G845" s="825"/>
      <c r="H845" s="825"/>
      <c r="I845" s="825"/>
      <c r="J845" s="825"/>
      <c r="K845" s="825"/>
      <c r="L845" s="850"/>
      <c r="M845" s="825"/>
      <c r="N845" s="825"/>
      <c r="O845" s="825"/>
      <c r="P845" s="825"/>
      <c r="Q845" s="825"/>
      <c r="R845" s="825"/>
      <c r="S845" s="825"/>
      <c r="T845" s="825"/>
      <c r="U845" s="825"/>
      <c r="V845" s="825"/>
      <c r="W845" s="825"/>
      <c r="X845" s="825"/>
      <c r="Y845" s="825"/>
      <c r="Z845" s="825"/>
    </row>
    <row r="846" ht="12.75" customHeight="1" spans="1:26">
      <c r="A846" s="825"/>
      <c r="B846" s="826"/>
      <c r="C846" s="825"/>
      <c r="D846" s="827"/>
      <c r="E846" s="825"/>
      <c r="F846" s="827"/>
      <c r="G846" s="825"/>
      <c r="H846" s="825"/>
      <c r="I846" s="825"/>
      <c r="J846" s="825"/>
      <c r="K846" s="825"/>
      <c r="L846" s="850"/>
      <c r="M846" s="825"/>
      <c r="N846" s="825"/>
      <c r="O846" s="825"/>
      <c r="P846" s="825"/>
      <c r="Q846" s="825"/>
      <c r="R846" s="825"/>
      <c r="S846" s="825"/>
      <c r="T846" s="825"/>
      <c r="U846" s="825"/>
      <c r="V846" s="825"/>
      <c r="W846" s="825"/>
      <c r="X846" s="825"/>
      <c r="Y846" s="825"/>
      <c r="Z846" s="825"/>
    </row>
    <row r="847" ht="12.75" customHeight="1" spans="1:26">
      <c r="A847" s="825"/>
      <c r="B847" s="826"/>
      <c r="C847" s="825"/>
      <c r="D847" s="827"/>
      <c r="E847" s="825"/>
      <c r="F847" s="827"/>
      <c r="G847" s="825"/>
      <c r="H847" s="825"/>
      <c r="I847" s="825"/>
      <c r="J847" s="825"/>
      <c r="K847" s="825"/>
      <c r="L847" s="850"/>
      <c r="M847" s="825"/>
      <c r="N847" s="825"/>
      <c r="O847" s="825"/>
      <c r="P847" s="825"/>
      <c r="Q847" s="825"/>
      <c r="R847" s="825"/>
      <c r="S847" s="825"/>
      <c r="T847" s="825"/>
      <c r="U847" s="825"/>
      <c r="V847" s="825"/>
      <c r="W847" s="825"/>
      <c r="X847" s="825"/>
      <c r="Y847" s="825"/>
      <c r="Z847" s="825"/>
    </row>
    <row r="848" ht="12.75" customHeight="1" spans="1:26">
      <c r="A848" s="825"/>
      <c r="B848" s="826"/>
      <c r="C848" s="825"/>
      <c r="D848" s="827"/>
      <c r="E848" s="825"/>
      <c r="F848" s="827"/>
      <c r="G848" s="825"/>
      <c r="H848" s="825"/>
      <c r="I848" s="825"/>
      <c r="J848" s="825"/>
      <c r="K848" s="825"/>
      <c r="L848" s="850"/>
      <c r="M848" s="825"/>
      <c r="N848" s="825"/>
      <c r="O848" s="825"/>
      <c r="P848" s="825"/>
      <c r="Q848" s="825"/>
      <c r="R848" s="825"/>
      <c r="S848" s="825"/>
      <c r="T848" s="825"/>
      <c r="U848" s="825"/>
      <c r="V848" s="825"/>
      <c r="W848" s="825"/>
      <c r="X848" s="825"/>
      <c r="Y848" s="825"/>
      <c r="Z848" s="825"/>
    </row>
    <row r="849" ht="12.75" customHeight="1" spans="1:26">
      <c r="A849" s="825"/>
      <c r="B849" s="826"/>
      <c r="C849" s="825"/>
      <c r="D849" s="827"/>
      <c r="E849" s="825"/>
      <c r="F849" s="827"/>
      <c r="G849" s="825"/>
      <c r="H849" s="825"/>
      <c r="I849" s="825"/>
      <c r="J849" s="825"/>
      <c r="K849" s="825"/>
      <c r="L849" s="850"/>
      <c r="M849" s="825"/>
      <c r="N849" s="825"/>
      <c r="O849" s="825"/>
      <c r="P849" s="825"/>
      <c r="Q849" s="825"/>
      <c r="R849" s="825"/>
      <c r="S849" s="825"/>
      <c r="T849" s="825"/>
      <c r="U849" s="825"/>
      <c r="V849" s="825"/>
      <c r="W849" s="825"/>
      <c r="X849" s="825"/>
      <c r="Y849" s="825"/>
      <c r="Z849" s="825"/>
    </row>
    <row r="850" ht="12.75" customHeight="1" spans="1:26">
      <c r="A850" s="825"/>
      <c r="B850" s="826"/>
      <c r="C850" s="825"/>
      <c r="D850" s="827"/>
      <c r="E850" s="825"/>
      <c r="F850" s="827"/>
      <c r="G850" s="825"/>
      <c r="H850" s="825"/>
      <c r="I850" s="825"/>
      <c r="J850" s="825"/>
      <c r="K850" s="825"/>
      <c r="L850" s="850"/>
      <c r="M850" s="825"/>
      <c r="N850" s="825"/>
      <c r="O850" s="825"/>
      <c r="P850" s="825"/>
      <c r="Q850" s="825"/>
      <c r="R850" s="825"/>
      <c r="S850" s="825"/>
      <c r="T850" s="825"/>
      <c r="U850" s="825"/>
      <c r="V850" s="825"/>
      <c r="W850" s="825"/>
      <c r="X850" s="825"/>
      <c r="Y850" s="825"/>
      <c r="Z850" s="825"/>
    </row>
    <row r="851" ht="12.75" customHeight="1" spans="1:26">
      <c r="A851" s="825"/>
      <c r="B851" s="826"/>
      <c r="C851" s="825"/>
      <c r="D851" s="827"/>
      <c r="E851" s="825"/>
      <c r="F851" s="827"/>
      <c r="G851" s="825"/>
      <c r="H851" s="825"/>
      <c r="I851" s="825"/>
      <c r="J851" s="825"/>
      <c r="K851" s="825"/>
      <c r="L851" s="850"/>
      <c r="M851" s="825"/>
      <c r="N851" s="825"/>
      <c r="O851" s="825"/>
      <c r="P851" s="825"/>
      <c r="Q851" s="825"/>
      <c r="R851" s="825"/>
      <c r="S851" s="825"/>
      <c r="T851" s="825"/>
      <c r="U851" s="825"/>
      <c r="V851" s="825"/>
      <c r="W851" s="825"/>
      <c r="X851" s="825"/>
      <c r="Y851" s="825"/>
      <c r="Z851" s="825"/>
    </row>
    <row r="852" ht="12.75" customHeight="1" spans="1:26">
      <c r="A852" s="825"/>
      <c r="B852" s="826"/>
      <c r="C852" s="825"/>
      <c r="D852" s="827"/>
      <c r="E852" s="825"/>
      <c r="F852" s="827"/>
      <c r="G852" s="825"/>
      <c r="H852" s="825"/>
      <c r="I852" s="825"/>
      <c r="J852" s="825"/>
      <c r="K852" s="825"/>
      <c r="L852" s="850"/>
      <c r="M852" s="825"/>
      <c r="N852" s="825"/>
      <c r="O852" s="825"/>
      <c r="P852" s="825"/>
      <c r="Q852" s="825"/>
      <c r="R852" s="825"/>
      <c r="S852" s="825"/>
      <c r="T852" s="825"/>
      <c r="U852" s="825"/>
      <c r="V852" s="825"/>
      <c r="W852" s="825"/>
      <c r="X852" s="825"/>
      <c r="Y852" s="825"/>
      <c r="Z852" s="825"/>
    </row>
    <row r="853" ht="12.75" customHeight="1" spans="1:26">
      <c r="A853" s="825"/>
      <c r="B853" s="826"/>
      <c r="C853" s="825"/>
      <c r="D853" s="827"/>
      <c r="E853" s="825"/>
      <c r="F853" s="827"/>
      <c r="G853" s="825"/>
      <c r="H853" s="825"/>
      <c r="I853" s="825"/>
      <c r="J853" s="825"/>
      <c r="K853" s="825"/>
      <c r="L853" s="850"/>
      <c r="M853" s="825"/>
      <c r="N853" s="825"/>
      <c r="O853" s="825"/>
      <c r="P853" s="825"/>
      <c r="Q853" s="825"/>
      <c r="R853" s="825"/>
      <c r="S853" s="825"/>
      <c r="T853" s="825"/>
      <c r="U853" s="825"/>
      <c r="V853" s="825"/>
      <c r="W853" s="825"/>
      <c r="X853" s="825"/>
      <c r="Y853" s="825"/>
      <c r="Z853" s="825"/>
    </row>
    <row r="854" ht="12.75" customHeight="1" spans="1:26">
      <c r="A854" s="825"/>
      <c r="B854" s="826"/>
      <c r="C854" s="825"/>
      <c r="D854" s="827"/>
      <c r="E854" s="825"/>
      <c r="F854" s="827"/>
      <c r="G854" s="825"/>
      <c r="H854" s="825"/>
      <c r="I854" s="825"/>
      <c r="J854" s="825"/>
      <c r="K854" s="825"/>
      <c r="L854" s="850"/>
      <c r="M854" s="825"/>
      <c r="N854" s="825"/>
      <c r="O854" s="825"/>
      <c r="P854" s="825"/>
      <c r="Q854" s="825"/>
      <c r="R854" s="825"/>
      <c r="S854" s="825"/>
      <c r="T854" s="825"/>
      <c r="U854" s="825"/>
      <c r="V854" s="825"/>
      <c r="W854" s="825"/>
      <c r="X854" s="825"/>
      <c r="Y854" s="825"/>
      <c r="Z854" s="825"/>
    </row>
    <row r="855" ht="12.75" customHeight="1" spans="1:26">
      <c r="A855" s="825"/>
      <c r="B855" s="826"/>
      <c r="C855" s="825"/>
      <c r="D855" s="827"/>
      <c r="E855" s="825"/>
      <c r="F855" s="827"/>
      <c r="G855" s="825"/>
      <c r="H855" s="825"/>
      <c r="I855" s="825"/>
      <c r="J855" s="825"/>
      <c r="K855" s="825"/>
      <c r="L855" s="850"/>
      <c r="M855" s="825"/>
      <c r="N855" s="825"/>
      <c r="O855" s="825"/>
      <c r="P855" s="825"/>
      <c r="Q855" s="825"/>
      <c r="R855" s="825"/>
      <c r="S855" s="825"/>
      <c r="T855" s="825"/>
      <c r="U855" s="825"/>
      <c r="V855" s="825"/>
      <c r="W855" s="825"/>
      <c r="X855" s="825"/>
      <c r="Y855" s="825"/>
      <c r="Z855" s="825"/>
    </row>
    <row r="856" ht="12.75" customHeight="1" spans="1:26">
      <c r="A856" s="825"/>
      <c r="B856" s="826"/>
      <c r="C856" s="825"/>
      <c r="D856" s="827"/>
      <c r="E856" s="825"/>
      <c r="F856" s="827"/>
      <c r="G856" s="825"/>
      <c r="H856" s="825"/>
      <c r="I856" s="825"/>
      <c r="J856" s="825"/>
      <c r="K856" s="825"/>
      <c r="L856" s="850"/>
      <c r="M856" s="825"/>
      <c r="N856" s="825"/>
      <c r="O856" s="825"/>
      <c r="P856" s="825"/>
      <c r="Q856" s="825"/>
      <c r="R856" s="825"/>
      <c r="S856" s="825"/>
      <c r="T856" s="825"/>
      <c r="U856" s="825"/>
      <c r="V856" s="825"/>
      <c r="W856" s="825"/>
      <c r="X856" s="825"/>
      <c r="Y856" s="825"/>
      <c r="Z856" s="825"/>
    </row>
    <row r="857" ht="12.75" customHeight="1" spans="1:26">
      <c r="A857" s="825"/>
      <c r="B857" s="826"/>
      <c r="C857" s="825"/>
      <c r="D857" s="827"/>
      <c r="E857" s="825"/>
      <c r="F857" s="827"/>
      <c r="G857" s="825"/>
      <c r="H857" s="825"/>
      <c r="I857" s="825"/>
      <c r="J857" s="825"/>
      <c r="K857" s="825"/>
      <c r="L857" s="850"/>
      <c r="M857" s="825"/>
      <c r="N857" s="825"/>
      <c r="O857" s="825"/>
      <c r="P857" s="825"/>
      <c r="Q857" s="825"/>
      <c r="R857" s="825"/>
      <c r="S857" s="825"/>
      <c r="T857" s="825"/>
      <c r="U857" s="825"/>
      <c r="V857" s="825"/>
      <c r="W857" s="825"/>
      <c r="X857" s="825"/>
      <c r="Y857" s="825"/>
      <c r="Z857" s="825"/>
    </row>
    <row r="858" ht="12.75" customHeight="1" spans="1:26">
      <c r="A858" s="825"/>
      <c r="B858" s="826"/>
      <c r="C858" s="825"/>
      <c r="D858" s="827"/>
      <c r="E858" s="825"/>
      <c r="F858" s="827"/>
      <c r="G858" s="825"/>
      <c r="H858" s="825"/>
      <c r="I858" s="825"/>
      <c r="J858" s="825"/>
      <c r="K858" s="825"/>
      <c r="L858" s="850"/>
      <c r="M858" s="825"/>
      <c r="N858" s="825"/>
      <c r="O858" s="825"/>
      <c r="P858" s="825"/>
      <c r="Q858" s="825"/>
      <c r="R858" s="825"/>
      <c r="S858" s="825"/>
      <c r="T858" s="825"/>
      <c r="U858" s="825"/>
      <c r="V858" s="825"/>
      <c r="W858" s="825"/>
      <c r="X858" s="825"/>
      <c r="Y858" s="825"/>
      <c r="Z858" s="825"/>
    </row>
    <row r="859" ht="12.75" customHeight="1" spans="1:26">
      <c r="A859" s="825"/>
      <c r="B859" s="826"/>
      <c r="C859" s="825"/>
      <c r="D859" s="827"/>
      <c r="E859" s="825"/>
      <c r="F859" s="827"/>
      <c r="G859" s="825"/>
      <c r="H859" s="825"/>
      <c r="I859" s="825"/>
      <c r="J859" s="825"/>
      <c r="K859" s="825"/>
      <c r="L859" s="850"/>
      <c r="M859" s="825"/>
      <c r="N859" s="825"/>
      <c r="O859" s="825"/>
      <c r="P859" s="825"/>
      <c r="Q859" s="825"/>
      <c r="R859" s="825"/>
      <c r="S859" s="825"/>
      <c r="T859" s="825"/>
      <c r="U859" s="825"/>
      <c r="V859" s="825"/>
      <c r="W859" s="825"/>
      <c r="X859" s="825"/>
      <c r="Y859" s="825"/>
      <c r="Z859" s="825"/>
    </row>
    <row r="860" ht="12.75" customHeight="1" spans="1:26">
      <c r="A860" s="825"/>
      <c r="B860" s="826"/>
      <c r="C860" s="825"/>
      <c r="D860" s="827"/>
      <c r="E860" s="825"/>
      <c r="F860" s="827"/>
      <c r="G860" s="825"/>
      <c r="H860" s="825"/>
      <c r="I860" s="825"/>
      <c r="J860" s="825"/>
      <c r="K860" s="825"/>
      <c r="L860" s="850"/>
      <c r="M860" s="825"/>
      <c r="N860" s="825"/>
      <c r="O860" s="825"/>
      <c r="P860" s="825"/>
      <c r="Q860" s="825"/>
      <c r="R860" s="825"/>
      <c r="S860" s="825"/>
      <c r="T860" s="825"/>
      <c r="U860" s="825"/>
      <c r="V860" s="825"/>
      <c r="W860" s="825"/>
      <c r="X860" s="825"/>
      <c r="Y860" s="825"/>
      <c r="Z860" s="825"/>
    </row>
    <row r="861" ht="12.75" customHeight="1" spans="1:26">
      <c r="A861" s="825"/>
      <c r="B861" s="826"/>
      <c r="C861" s="825"/>
      <c r="D861" s="827"/>
      <c r="E861" s="825"/>
      <c r="F861" s="827"/>
      <c r="G861" s="825"/>
      <c r="H861" s="825"/>
      <c r="I861" s="825"/>
      <c r="J861" s="825"/>
      <c r="K861" s="825"/>
      <c r="L861" s="850"/>
      <c r="M861" s="825"/>
      <c r="N861" s="825"/>
      <c r="O861" s="825"/>
      <c r="P861" s="825"/>
      <c r="Q861" s="825"/>
      <c r="R861" s="825"/>
      <c r="S861" s="825"/>
      <c r="T861" s="825"/>
      <c r="U861" s="825"/>
      <c r="V861" s="825"/>
      <c r="W861" s="825"/>
      <c r="X861" s="825"/>
      <c r="Y861" s="825"/>
      <c r="Z861" s="825"/>
    </row>
    <row r="862" ht="12.75" customHeight="1" spans="1:26">
      <c r="A862" s="825"/>
      <c r="B862" s="826"/>
      <c r="C862" s="825"/>
      <c r="D862" s="827"/>
      <c r="E862" s="825"/>
      <c r="F862" s="827"/>
      <c r="G862" s="825"/>
      <c r="H862" s="825"/>
      <c r="I862" s="825"/>
      <c r="J862" s="825"/>
      <c r="K862" s="825"/>
      <c r="L862" s="850"/>
      <c r="M862" s="825"/>
      <c r="N862" s="825"/>
      <c r="O862" s="825"/>
      <c r="P862" s="825"/>
      <c r="Q862" s="825"/>
      <c r="R862" s="825"/>
      <c r="S862" s="825"/>
      <c r="T862" s="825"/>
      <c r="U862" s="825"/>
      <c r="V862" s="825"/>
      <c r="W862" s="825"/>
      <c r="X862" s="825"/>
      <c r="Y862" s="825"/>
      <c r="Z862" s="825"/>
    </row>
    <row r="863" ht="12.75" customHeight="1" spans="1:26">
      <c r="A863" s="825"/>
      <c r="B863" s="826"/>
      <c r="C863" s="825"/>
      <c r="D863" s="827"/>
      <c r="E863" s="825"/>
      <c r="F863" s="827"/>
      <c r="G863" s="825"/>
      <c r="H863" s="825"/>
      <c r="I863" s="825"/>
      <c r="J863" s="825"/>
      <c r="K863" s="825"/>
      <c r="L863" s="850"/>
      <c r="M863" s="825"/>
      <c r="N863" s="825"/>
      <c r="O863" s="825"/>
      <c r="P863" s="825"/>
      <c r="Q863" s="825"/>
      <c r="R863" s="825"/>
      <c r="S863" s="825"/>
      <c r="T863" s="825"/>
      <c r="U863" s="825"/>
      <c r="V863" s="825"/>
      <c r="W863" s="825"/>
      <c r="X863" s="825"/>
      <c r="Y863" s="825"/>
      <c r="Z863" s="825"/>
    </row>
    <row r="864" ht="12.75" customHeight="1" spans="1:26">
      <c r="A864" s="825"/>
      <c r="B864" s="826"/>
      <c r="C864" s="825"/>
      <c r="D864" s="827"/>
      <c r="E864" s="825"/>
      <c r="F864" s="827"/>
      <c r="G864" s="825"/>
      <c r="H864" s="825"/>
      <c r="I864" s="825"/>
      <c r="J864" s="825"/>
      <c r="K864" s="825"/>
      <c r="L864" s="850"/>
      <c r="M864" s="825"/>
      <c r="N864" s="825"/>
      <c r="O864" s="825"/>
      <c r="P864" s="825"/>
      <c r="Q864" s="825"/>
      <c r="R864" s="825"/>
      <c r="S864" s="825"/>
      <c r="T864" s="825"/>
      <c r="U864" s="825"/>
      <c r="V864" s="825"/>
      <c r="W864" s="825"/>
      <c r="X864" s="825"/>
      <c r="Y864" s="825"/>
      <c r="Z864" s="825"/>
    </row>
    <row r="865" ht="12.75" customHeight="1" spans="1:26">
      <c r="A865" s="825"/>
      <c r="B865" s="826"/>
      <c r="C865" s="825"/>
      <c r="D865" s="827"/>
      <c r="E865" s="825"/>
      <c r="F865" s="827"/>
      <c r="G865" s="825"/>
      <c r="H865" s="825"/>
      <c r="I865" s="825"/>
      <c r="J865" s="825"/>
      <c r="K865" s="825"/>
      <c r="L865" s="850"/>
      <c r="M865" s="825"/>
      <c r="N865" s="825"/>
      <c r="O865" s="825"/>
      <c r="P865" s="825"/>
      <c r="Q865" s="825"/>
      <c r="R865" s="825"/>
      <c r="S865" s="825"/>
      <c r="T865" s="825"/>
      <c r="U865" s="825"/>
      <c r="V865" s="825"/>
      <c r="W865" s="825"/>
      <c r="X865" s="825"/>
      <c r="Y865" s="825"/>
      <c r="Z865" s="825"/>
    </row>
    <row r="866" ht="12.75" customHeight="1" spans="1:26">
      <c r="A866" s="825"/>
      <c r="B866" s="826"/>
      <c r="C866" s="825"/>
      <c r="D866" s="827"/>
      <c r="E866" s="825"/>
      <c r="F866" s="827"/>
      <c r="G866" s="825"/>
      <c r="H866" s="825"/>
      <c r="I866" s="825"/>
      <c r="J866" s="825"/>
      <c r="K866" s="825"/>
      <c r="L866" s="850"/>
      <c r="M866" s="825"/>
      <c r="N866" s="825"/>
      <c r="O866" s="825"/>
      <c r="P866" s="825"/>
      <c r="Q866" s="825"/>
      <c r="R866" s="825"/>
      <c r="S866" s="825"/>
      <c r="T866" s="825"/>
      <c r="U866" s="825"/>
      <c r="V866" s="825"/>
      <c r="W866" s="825"/>
      <c r="X866" s="825"/>
      <c r="Y866" s="825"/>
      <c r="Z866" s="825"/>
    </row>
    <row r="867" ht="12.75" customHeight="1" spans="1:26">
      <c r="A867" s="825"/>
      <c r="B867" s="826"/>
      <c r="C867" s="825"/>
      <c r="D867" s="827"/>
      <c r="E867" s="825"/>
      <c r="F867" s="827"/>
      <c r="G867" s="825"/>
      <c r="H867" s="825"/>
      <c r="I867" s="825"/>
      <c r="J867" s="825"/>
      <c r="K867" s="825"/>
      <c r="L867" s="850"/>
      <c r="M867" s="825"/>
      <c r="N867" s="825"/>
      <c r="O867" s="825"/>
      <c r="P867" s="825"/>
      <c r="Q867" s="825"/>
      <c r="R867" s="825"/>
      <c r="S867" s="825"/>
      <c r="T867" s="825"/>
      <c r="U867" s="825"/>
      <c r="V867" s="825"/>
      <c r="W867" s="825"/>
      <c r="X867" s="825"/>
      <c r="Y867" s="825"/>
      <c r="Z867" s="825"/>
    </row>
    <row r="868" ht="12.75" customHeight="1" spans="1:26">
      <c r="A868" s="825"/>
      <c r="B868" s="826"/>
      <c r="C868" s="825"/>
      <c r="D868" s="827"/>
      <c r="E868" s="825"/>
      <c r="F868" s="827"/>
      <c r="G868" s="825"/>
      <c r="H868" s="825"/>
      <c r="I868" s="825"/>
      <c r="J868" s="825"/>
      <c r="K868" s="825"/>
      <c r="L868" s="850"/>
      <c r="M868" s="825"/>
      <c r="N868" s="825"/>
      <c r="O868" s="825"/>
      <c r="P868" s="825"/>
      <c r="Q868" s="825"/>
      <c r="R868" s="825"/>
      <c r="S868" s="825"/>
      <c r="T868" s="825"/>
      <c r="U868" s="825"/>
      <c r="V868" s="825"/>
      <c r="W868" s="825"/>
      <c r="X868" s="825"/>
      <c r="Y868" s="825"/>
      <c r="Z868" s="825"/>
    </row>
    <row r="869" ht="12.75" customHeight="1" spans="1:26">
      <c r="A869" s="825"/>
      <c r="B869" s="826"/>
      <c r="C869" s="825"/>
      <c r="D869" s="827"/>
      <c r="E869" s="825"/>
      <c r="F869" s="827"/>
      <c r="G869" s="825"/>
      <c r="H869" s="825"/>
      <c r="I869" s="825"/>
      <c r="J869" s="825"/>
      <c r="K869" s="825"/>
      <c r="L869" s="850"/>
      <c r="M869" s="825"/>
      <c r="N869" s="825"/>
      <c r="O869" s="825"/>
      <c r="P869" s="825"/>
      <c r="Q869" s="825"/>
      <c r="R869" s="825"/>
      <c r="S869" s="825"/>
      <c r="T869" s="825"/>
      <c r="U869" s="825"/>
      <c r="V869" s="825"/>
      <c r="W869" s="825"/>
      <c r="X869" s="825"/>
      <c r="Y869" s="825"/>
      <c r="Z869" s="825"/>
    </row>
    <row r="870" ht="12.75" customHeight="1" spans="1:26">
      <c r="A870" s="825"/>
      <c r="B870" s="826"/>
      <c r="C870" s="825"/>
      <c r="D870" s="827"/>
      <c r="E870" s="825"/>
      <c r="F870" s="827"/>
      <c r="G870" s="825"/>
      <c r="H870" s="825"/>
      <c r="I870" s="825"/>
      <c r="J870" s="825"/>
      <c r="K870" s="825"/>
      <c r="L870" s="850"/>
      <c r="M870" s="825"/>
      <c r="N870" s="825"/>
      <c r="O870" s="825"/>
      <c r="P870" s="825"/>
      <c r="Q870" s="825"/>
      <c r="R870" s="825"/>
      <c r="S870" s="825"/>
      <c r="T870" s="825"/>
      <c r="U870" s="825"/>
      <c r="V870" s="825"/>
      <c r="W870" s="825"/>
      <c r="X870" s="825"/>
      <c r="Y870" s="825"/>
      <c r="Z870" s="825"/>
    </row>
    <row r="871" ht="12.75" customHeight="1" spans="1:26">
      <c r="A871" s="825"/>
      <c r="B871" s="826"/>
      <c r="C871" s="825"/>
      <c r="D871" s="827"/>
      <c r="E871" s="825"/>
      <c r="F871" s="827"/>
      <c r="G871" s="825"/>
      <c r="H871" s="825"/>
      <c r="I871" s="825"/>
      <c r="J871" s="825"/>
      <c r="K871" s="825"/>
      <c r="L871" s="850"/>
      <c r="M871" s="825"/>
      <c r="N871" s="825"/>
      <c r="O871" s="825"/>
      <c r="P871" s="825"/>
      <c r="Q871" s="825"/>
      <c r="R871" s="825"/>
      <c r="S871" s="825"/>
      <c r="T871" s="825"/>
      <c r="U871" s="825"/>
      <c r="V871" s="825"/>
      <c r="W871" s="825"/>
      <c r="X871" s="825"/>
      <c r="Y871" s="825"/>
      <c r="Z871" s="825"/>
    </row>
    <row r="872" ht="12.75" customHeight="1" spans="1:26">
      <c r="A872" s="825"/>
      <c r="B872" s="826"/>
      <c r="C872" s="825"/>
      <c r="D872" s="827"/>
      <c r="E872" s="825"/>
      <c r="F872" s="827"/>
      <c r="G872" s="825"/>
      <c r="H872" s="825"/>
      <c r="I872" s="825"/>
      <c r="J872" s="825"/>
      <c r="K872" s="825"/>
      <c r="L872" s="850"/>
      <c r="M872" s="825"/>
      <c r="N872" s="825"/>
      <c r="O872" s="825"/>
      <c r="P872" s="825"/>
      <c r="Q872" s="825"/>
      <c r="R872" s="825"/>
      <c r="S872" s="825"/>
      <c r="T872" s="825"/>
      <c r="U872" s="825"/>
      <c r="V872" s="825"/>
      <c r="W872" s="825"/>
      <c r="X872" s="825"/>
      <c r="Y872" s="825"/>
      <c r="Z872" s="825"/>
    </row>
    <row r="873" ht="12.75" customHeight="1" spans="1:26">
      <c r="A873" s="825"/>
      <c r="B873" s="826"/>
      <c r="C873" s="825"/>
      <c r="D873" s="827"/>
      <c r="E873" s="825"/>
      <c r="F873" s="827"/>
      <c r="G873" s="825"/>
      <c r="H873" s="825"/>
      <c r="I873" s="825"/>
      <c r="J873" s="825"/>
      <c r="K873" s="825"/>
      <c r="L873" s="850"/>
      <c r="M873" s="825"/>
      <c r="N873" s="825"/>
      <c r="O873" s="825"/>
      <c r="P873" s="825"/>
      <c r="Q873" s="825"/>
      <c r="R873" s="825"/>
      <c r="S873" s="825"/>
      <c r="T873" s="825"/>
      <c r="U873" s="825"/>
      <c r="V873" s="825"/>
      <c r="W873" s="825"/>
      <c r="X873" s="825"/>
      <c r="Y873" s="825"/>
      <c r="Z873" s="825"/>
    </row>
    <row r="874" ht="12.75" customHeight="1" spans="1:26">
      <c r="A874" s="825"/>
      <c r="B874" s="826"/>
      <c r="C874" s="825"/>
      <c r="D874" s="827"/>
      <c r="E874" s="825"/>
      <c r="F874" s="827"/>
      <c r="G874" s="825"/>
      <c r="H874" s="825"/>
      <c r="I874" s="825"/>
      <c r="J874" s="825"/>
      <c r="K874" s="825"/>
      <c r="L874" s="850"/>
      <c r="M874" s="825"/>
      <c r="N874" s="825"/>
      <c r="O874" s="825"/>
      <c r="P874" s="825"/>
      <c r="Q874" s="825"/>
      <c r="R874" s="825"/>
      <c r="S874" s="825"/>
      <c r="T874" s="825"/>
      <c r="U874" s="825"/>
      <c r="V874" s="825"/>
      <c r="W874" s="825"/>
      <c r="X874" s="825"/>
      <c r="Y874" s="825"/>
      <c r="Z874" s="825"/>
    </row>
    <row r="875" ht="12.75" customHeight="1" spans="1:26">
      <c r="A875" s="825"/>
      <c r="B875" s="826"/>
      <c r="C875" s="825"/>
      <c r="D875" s="827"/>
      <c r="E875" s="825"/>
      <c r="F875" s="827"/>
      <c r="G875" s="825"/>
      <c r="H875" s="825"/>
      <c r="I875" s="825"/>
      <c r="J875" s="825"/>
      <c r="K875" s="825"/>
      <c r="L875" s="850"/>
      <c r="M875" s="825"/>
      <c r="N875" s="825"/>
      <c r="O875" s="825"/>
      <c r="P875" s="825"/>
      <c r="Q875" s="825"/>
      <c r="R875" s="825"/>
      <c r="S875" s="825"/>
      <c r="T875" s="825"/>
      <c r="U875" s="825"/>
      <c r="V875" s="825"/>
      <c r="W875" s="825"/>
      <c r="X875" s="825"/>
      <c r="Y875" s="825"/>
      <c r="Z875" s="825"/>
    </row>
    <row r="876" ht="12.75" customHeight="1" spans="1:26">
      <c r="A876" s="825"/>
      <c r="B876" s="826"/>
      <c r="C876" s="825"/>
      <c r="D876" s="827"/>
      <c r="E876" s="825"/>
      <c r="F876" s="827"/>
      <c r="G876" s="825"/>
      <c r="H876" s="825"/>
      <c r="I876" s="825"/>
      <c r="J876" s="825"/>
      <c r="K876" s="825"/>
      <c r="L876" s="850"/>
      <c r="M876" s="825"/>
      <c r="N876" s="825"/>
      <c r="O876" s="825"/>
      <c r="P876" s="825"/>
      <c r="Q876" s="825"/>
      <c r="R876" s="825"/>
      <c r="S876" s="825"/>
      <c r="T876" s="825"/>
      <c r="U876" s="825"/>
      <c r="V876" s="825"/>
      <c r="W876" s="825"/>
      <c r="X876" s="825"/>
      <c r="Y876" s="825"/>
      <c r="Z876" s="825"/>
    </row>
    <row r="877" ht="12.75" customHeight="1" spans="1:26">
      <c r="A877" s="825"/>
      <c r="B877" s="826"/>
      <c r="C877" s="825"/>
      <c r="D877" s="827"/>
      <c r="E877" s="825"/>
      <c r="F877" s="827"/>
      <c r="G877" s="825"/>
      <c r="H877" s="825"/>
      <c r="I877" s="825"/>
      <c r="J877" s="825"/>
      <c r="K877" s="825"/>
      <c r="L877" s="850"/>
      <c r="M877" s="825"/>
      <c r="N877" s="825"/>
      <c r="O877" s="825"/>
      <c r="P877" s="825"/>
      <c r="Q877" s="825"/>
      <c r="R877" s="825"/>
      <c r="S877" s="825"/>
      <c r="T877" s="825"/>
      <c r="U877" s="825"/>
      <c r="V877" s="825"/>
      <c r="W877" s="825"/>
      <c r="X877" s="825"/>
      <c r="Y877" s="825"/>
      <c r="Z877" s="825"/>
    </row>
    <row r="878" ht="12.75" customHeight="1" spans="1:26">
      <c r="A878" s="825"/>
      <c r="B878" s="826"/>
      <c r="C878" s="825"/>
      <c r="D878" s="827"/>
      <c r="E878" s="825"/>
      <c r="F878" s="827"/>
      <c r="G878" s="825"/>
      <c r="H878" s="825"/>
      <c r="I878" s="825"/>
      <c r="J878" s="825"/>
      <c r="K878" s="825"/>
      <c r="L878" s="850"/>
      <c r="M878" s="825"/>
      <c r="N878" s="825"/>
      <c r="O878" s="825"/>
      <c r="P878" s="825"/>
      <c r="Q878" s="825"/>
      <c r="R878" s="825"/>
      <c r="S878" s="825"/>
      <c r="T878" s="825"/>
      <c r="U878" s="825"/>
      <c r="V878" s="825"/>
      <c r="W878" s="825"/>
      <c r="X878" s="825"/>
      <c r="Y878" s="825"/>
      <c r="Z878" s="825"/>
    </row>
    <row r="879" ht="12.75" customHeight="1" spans="1:26">
      <c r="A879" s="825"/>
      <c r="B879" s="826"/>
      <c r="C879" s="825"/>
      <c r="D879" s="827"/>
      <c r="E879" s="825"/>
      <c r="F879" s="827"/>
      <c r="G879" s="825"/>
      <c r="H879" s="825"/>
      <c r="I879" s="825"/>
      <c r="J879" s="825"/>
      <c r="K879" s="825"/>
      <c r="L879" s="850"/>
      <c r="M879" s="825"/>
      <c r="N879" s="825"/>
      <c r="O879" s="825"/>
      <c r="P879" s="825"/>
      <c r="Q879" s="825"/>
      <c r="R879" s="825"/>
      <c r="S879" s="825"/>
      <c r="T879" s="825"/>
      <c r="U879" s="825"/>
      <c r="V879" s="825"/>
      <c r="W879" s="825"/>
      <c r="X879" s="825"/>
      <c r="Y879" s="825"/>
      <c r="Z879" s="825"/>
    </row>
    <row r="880" ht="12.75" customHeight="1" spans="1:26">
      <c r="A880" s="825"/>
      <c r="B880" s="826"/>
      <c r="C880" s="825"/>
      <c r="D880" s="827"/>
      <c r="E880" s="825"/>
      <c r="F880" s="827"/>
      <c r="G880" s="825"/>
      <c r="H880" s="825"/>
      <c r="I880" s="825"/>
      <c r="J880" s="825"/>
      <c r="K880" s="825"/>
      <c r="L880" s="850"/>
      <c r="M880" s="825"/>
      <c r="N880" s="825"/>
      <c r="O880" s="825"/>
      <c r="P880" s="825"/>
      <c r="Q880" s="825"/>
      <c r="R880" s="825"/>
      <c r="S880" s="825"/>
      <c r="T880" s="825"/>
      <c r="U880" s="825"/>
      <c r="V880" s="825"/>
      <c r="W880" s="825"/>
      <c r="X880" s="825"/>
      <c r="Y880" s="825"/>
      <c r="Z880" s="825"/>
    </row>
    <row r="881" ht="12.75" customHeight="1" spans="1:26">
      <c r="A881" s="825"/>
      <c r="B881" s="826"/>
      <c r="C881" s="825"/>
      <c r="D881" s="827"/>
      <c r="E881" s="825"/>
      <c r="F881" s="827"/>
      <c r="G881" s="825"/>
      <c r="H881" s="825"/>
      <c r="I881" s="825"/>
      <c r="J881" s="825"/>
      <c r="K881" s="825"/>
      <c r="L881" s="850"/>
      <c r="M881" s="825"/>
      <c r="N881" s="825"/>
      <c r="O881" s="825"/>
      <c r="P881" s="825"/>
      <c r="Q881" s="825"/>
      <c r="R881" s="825"/>
      <c r="S881" s="825"/>
      <c r="T881" s="825"/>
      <c r="U881" s="825"/>
      <c r="V881" s="825"/>
      <c r="W881" s="825"/>
      <c r="X881" s="825"/>
      <c r="Y881" s="825"/>
      <c r="Z881" s="825"/>
    </row>
    <row r="882" ht="12.75" customHeight="1" spans="1:26">
      <c r="A882" s="825"/>
      <c r="B882" s="826"/>
      <c r="C882" s="825"/>
      <c r="D882" s="827"/>
      <c r="E882" s="825"/>
      <c r="F882" s="827"/>
      <c r="G882" s="825"/>
      <c r="H882" s="825"/>
      <c r="I882" s="825"/>
      <c r="J882" s="825"/>
      <c r="K882" s="825"/>
      <c r="L882" s="850"/>
      <c r="M882" s="825"/>
      <c r="N882" s="825"/>
      <c r="O882" s="825"/>
      <c r="P882" s="825"/>
      <c r="Q882" s="825"/>
      <c r="R882" s="825"/>
      <c r="S882" s="825"/>
      <c r="T882" s="825"/>
      <c r="U882" s="825"/>
      <c r="V882" s="825"/>
      <c r="W882" s="825"/>
      <c r="X882" s="825"/>
      <c r="Y882" s="825"/>
      <c r="Z882" s="825"/>
    </row>
    <row r="883" ht="12.75" customHeight="1" spans="1:26">
      <c r="A883" s="825"/>
      <c r="B883" s="826"/>
      <c r="C883" s="825"/>
      <c r="D883" s="827"/>
      <c r="E883" s="825"/>
      <c r="F883" s="827"/>
      <c r="G883" s="825"/>
      <c r="H883" s="825"/>
      <c r="I883" s="825"/>
      <c r="J883" s="825"/>
      <c r="K883" s="825"/>
      <c r="L883" s="850"/>
      <c r="M883" s="825"/>
      <c r="N883" s="825"/>
      <c r="O883" s="825"/>
      <c r="P883" s="825"/>
      <c r="Q883" s="825"/>
      <c r="R883" s="825"/>
      <c r="S883" s="825"/>
      <c r="T883" s="825"/>
      <c r="U883" s="825"/>
      <c r="V883" s="825"/>
      <c r="W883" s="825"/>
      <c r="X883" s="825"/>
      <c r="Y883" s="825"/>
      <c r="Z883" s="825"/>
    </row>
    <row r="884" ht="12.75" customHeight="1" spans="1:26">
      <c r="A884" s="825"/>
      <c r="B884" s="826"/>
      <c r="C884" s="825"/>
      <c r="D884" s="827"/>
      <c r="E884" s="825"/>
      <c r="F884" s="827"/>
      <c r="G884" s="825"/>
      <c r="H884" s="825"/>
      <c r="I884" s="825"/>
      <c r="J884" s="825"/>
      <c r="K884" s="825"/>
      <c r="L884" s="850"/>
      <c r="M884" s="825"/>
      <c r="N884" s="825"/>
      <c r="O884" s="825"/>
      <c r="P884" s="825"/>
      <c r="Q884" s="825"/>
      <c r="R884" s="825"/>
      <c r="S884" s="825"/>
      <c r="T884" s="825"/>
      <c r="U884" s="825"/>
      <c r="V884" s="825"/>
      <c r="W884" s="825"/>
      <c r="X884" s="825"/>
      <c r="Y884" s="825"/>
      <c r="Z884" s="825"/>
    </row>
    <row r="885" ht="12.75" customHeight="1" spans="1:26">
      <c r="A885" s="825"/>
      <c r="B885" s="826"/>
      <c r="C885" s="825"/>
      <c r="D885" s="827"/>
      <c r="E885" s="825"/>
      <c r="F885" s="827"/>
      <c r="G885" s="825"/>
      <c r="H885" s="825"/>
      <c r="I885" s="825"/>
      <c r="J885" s="825"/>
      <c r="K885" s="825"/>
      <c r="L885" s="850"/>
      <c r="M885" s="825"/>
      <c r="N885" s="825"/>
      <c r="O885" s="825"/>
      <c r="P885" s="825"/>
      <c r="Q885" s="825"/>
      <c r="R885" s="825"/>
      <c r="S885" s="825"/>
      <c r="T885" s="825"/>
      <c r="U885" s="825"/>
      <c r="V885" s="825"/>
      <c r="W885" s="825"/>
      <c r="X885" s="825"/>
      <c r="Y885" s="825"/>
      <c r="Z885" s="825"/>
    </row>
    <row r="886" ht="12.75" customHeight="1" spans="1:26">
      <c r="A886" s="825"/>
      <c r="B886" s="826"/>
      <c r="C886" s="825"/>
      <c r="D886" s="827"/>
      <c r="E886" s="825"/>
      <c r="F886" s="827"/>
      <c r="G886" s="825"/>
      <c r="H886" s="825"/>
      <c r="I886" s="825"/>
      <c r="J886" s="825"/>
      <c r="K886" s="825"/>
      <c r="L886" s="850"/>
      <c r="M886" s="825"/>
      <c r="N886" s="825"/>
      <c r="O886" s="825"/>
      <c r="P886" s="825"/>
      <c r="Q886" s="825"/>
      <c r="R886" s="825"/>
      <c r="S886" s="825"/>
      <c r="T886" s="825"/>
      <c r="U886" s="825"/>
      <c r="V886" s="825"/>
      <c r="W886" s="825"/>
      <c r="X886" s="825"/>
      <c r="Y886" s="825"/>
      <c r="Z886" s="825"/>
    </row>
    <row r="887" ht="12.75" customHeight="1" spans="1:26">
      <c r="A887" s="825"/>
      <c r="B887" s="826"/>
      <c r="C887" s="825"/>
      <c r="D887" s="827"/>
      <c r="E887" s="825"/>
      <c r="F887" s="827"/>
      <c r="G887" s="825"/>
      <c r="H887" s="825"/>
      <c r="I887" s="825"/>
      <c r="J887" s="825"/>
      <c r="K887" s="825"/>
      <c r="L887" s="850"/>
      <c r="M887" s="825"/>
      <c r="N887" s="825"/>
      <c r="O887" s="825"/>
      <c r="P887" s="825"/>
      <c r="Q887" s="825"/>
      <c r="R887" s="825"/>
      <c r="S887" s="825"/>
      <c r="T887" s="825"/>
      <c r="U887" s="825"/>
      <c r="V887" s="825"/>
      <c r="W887" s="825"/>
      <c r="X887" s="825"/>
      <c r="Y887" s="825"/>
      <c r="Z887" s="825"/>
    </row>
    <row r="888" ht="12.75" customHeight="1" spans="1:26">
      <c r="A888" s="825"/>
      <c r="B888" s="826"/>
      <c r="C888" s="825"/>
      <c r="D888" s="827"/>
      <c r="E888" s="825"/>
      <c r="F888" s="827"/>
      <c r="G888" s="825"/>
      <c r="H888" s="825"/>
      <c r="I888" s="825"/>
      <c r="J888" s="825"/>
      <c r="K888" s="825"/>
      <c r="L888" s="850"/>
      <c r="M888" s="825"/>
      <c r="N888" s="825"/>
      <c r="O888" s="825"/>
      <c r="P888" s="825"/>
      <c r="Q888" s="825"/>
      <c r="R888" s="825"/>
      <c r="S888" s="825"/>
      <c r="T888" s="825"/>
      <c r="U888" s="825"/>
      <c r="V888" s="825"/>
      <c r="W888" s="825"/>
      <c r="X888" s="825"/>
      <c r="Y888" s="825"/>
      <c r="Z888" s="825"/>
    </row>
    <row r="889" ht="12.75" customHeight="1" spans="1:26">
      <c r="A889" s="825"/>
      <c r="B889" s="826"/>
      <c r="C889" s="825"/>
      <c r="D889" s="827"/>
      <c r="E889" s="825"/>
      <c r="F889" s="827"/>
      <c r="G889" s="825"/>
      <c r="H889" s="825"/>
      <c r="I889" s="825"/>
      <c r="J889" s="825"/>
      <c r="K889" s="825"/>
      <c r="L889" s="850"/>
      <c r="M889" s="825"/>
      <c r="N889" s="825"/>
      <c r="O889" s="825"/>
      <c r="P889" s="825"/>
      <c r="Q889" s="825"/>
      <c r="R889" s="825"/>
      <c r="S889" s="825"/>
      <c r="T889" s="825"/>
      <c r="U889" s="825"/>
      <c r="V889" s="825"/>
      <c r="W889" s="825"/>
      <c r="X889" s="825"/>
      <c r="Y889" s="825"/>
      <c r="Z889" s="825"/>
    </row>
    <row r="890" ht="12.75" customHeight="1" spans="1:26">
      <c r="A890" s="825"/>
      <c r="B890" s="826"/>
      <c r="C890" s="825"/>
      <c r="D890" s="827"/>
      <c r="E890" s="825"/>
      <c r="F890" s="827"/>
      <c r="G890" s="825"/>
      <c r="H890" s="825"/>
      <c r="I890" s="825"/>
      <c r="J890" s="825"/>
      <c r="K890" s="825"/>
      <c r="L890" s="850"/>
      <c r="M890" s="825"/>
      <c r="N890" s="825"/>
      <c r="O890" s="825"/>
      <c r="P890" s="825"/>
      <c r="Q890" s="825"/>
      <c r="R890" s="825"/>
      <c r="S890" s="825"/>
      <c r="T890" s="825"/>
      <c r="U890" s="825"/>
      <c r="V890" s="825"/>
      <c r="W890" s="825"/>
      <c r="X890" s="825"/>
      <c r="Y890" s="825"/>
      <c r="Z890" s="825"/>
    </row>
    <row r="891" ht="12.75" customHeight="1" spans="1:26">
      <c r="A891" s="825"/>
      <c r="B891" s="826"/>
      <c r="C891" s="825"/>
      <c r="D891" s="827"/>
      <c r="E891" s="825"/>
      <c r="F891" s="827"/>
      <c r="G891" s="825"/>
      <c r="H891" s="825"/>
      <c r="I891" s="825"/>
      <c r="J891" s="825"/>
      <c r="K891" s="825"/>
      <c r="L891" s="850"/>
      <c r="M891" s="825"/>
      <c r="N891" s="825"/>
      <c r="O891" s="825"/>
      <c r="P891" s="825"/>
      <c r="Q891" s="825"/>
      <c r="R891" s="825"/>
      <c r="S891" s="825"/>
      <c r="T891" s="825"/>
      <c r="U891" s="825"/>
      <c r="V891" s="825"/>
      <c r="W891" s="825"/>
      <c r="X891" s="825"/>
      <c r="Y891" s="825"/>
      <c r="Z891" s="825"/>
    </row>
    <row r="892" ht="12.75" customHeight="1" spans="1:26">
      <c r="A892" s="825"/>
      <c r="B892" s="826"/>
      <c r="C892" s="825"/>
      <c r="D892" s="827"/>
      <c r="E892" s="825"/>
      <c r="F892" s="827"/>
      <c r="G892" s="825"/>
      <c r="H892" s="825"/>
      <c r="I892" s="825"/>
      <c r="J892" s="825"/>
      <c r="K892" s="825"/>
      <c r="L892" s="850"/>
      <c r="M892" s="825"/>
      <c r="N892" s="825"/>
      <c r="O892" s="825"/>
      <c r="P892" s="825"/>
      <c r="Q892" s="825"/>
      <c r="R892" s="825"/>
      <c r="S892" s="825"/>
      <c r="T892" s="825"/>
      <c r="U892" s="825"/>
      <c r="V892" s="825"/>
      <c r="W892" s="825"/>
      <c r="X892" s="825"/>
      <c r="Y892" s="825"/>
      <c r="Z892" s="825"/>
    </row>
    <row r="893" ht="12.75" customHeight="1" spans="1:26">
      <c r="A893" s="825"/>
      <c r="B893" s="826"/>
      <c r="C893" s="825"/>
      <c r="D893" s="827"/>
      <c r="E893" s="825"/>
      <c r="F893" s="827"/>
      <c r="G893" s="825"/>
      <c r="H893" s="825"/>
      <c r="I893" s="825"/>
      <c r="J893" s="825"/>
      <c r="K893" s="825"/>
      <c r="L893" s="850"/>
      <c r="M893" s="825"/>
      <c r="N893" s="825"/>
      <c r="O893" s="825"/>
      <c r="P893" s="825"/>
      <c r="Q893" s="825"/>
      <c r="R893" s="825"/>
      <c r="S893" s="825"/>
      <c r="T893" s="825"/>
      <c r="U893" s="825"/>
      <c r="V893" s="825"/>
      <c r="W893" s="825"/>
      <c r="X893" s="825"/>
      <c r="Y893" s="825"/>
      <c r="Z893" s="825"/>
    </row>
    <row r="894" ht="12.75" customHeight="1" spans="1:26">
      <c r="A894" s="825"/>
      <c r="B894" s="826"/>
      <c r="C894" s="825"/>
      <c r="D894" s="827"/>
      <c r="E894" s="825"/>
      <c r="F894" s="827"/>
      <c r="G894" s="825"/>
      <c r="H894" s="825"/>
      <c r="I894" s="825"/>
      <c r="J894" s="825"/>
      <c r="K894" s="825"/>
      <c r="L894" s="850"/>
      <c r="M894" s="825"/>
      <c r="N894" s="825"/>
      <c r="O894" s="825"/>
      <c r="P894" s="825"/>
      <c r="Q894" s="825"/>
      <c r="R894" s="825"/>
      <c r="S894" s="825"/>
      <c r="T894" s="825"/>
      <c r="U894" s="825"/>
      <c r="V894" s="825"/>
      <c r="W894" s="825"/>
      <c r="X894" s="825"/>
      <c r="Y894" s="825"/>
      <c r="Z894" s="825"/>
    </row>
    <row r="895" ht="12.75" customHeight="1" spans="1:26">
      <c r="A895" s="825"/>
      <c r="B895" s="826"/>
      <c r="C895" s="825"/>
      <c r="D895" s="827"/>
      <c r="E895" s="825"/>
      <c r="F895" s="827"/>
      <c r="G895" s="825"/>
      <c r="H895" s="825"/>
      <c r="I895" s="825"/>
      <c r="J895" s="825"/>
      <c r="K895" s="825"/>
      <c r="L895" s="850"/>
      <c r="M895" s="825"/>
      <c r="N895" s="825"/>
      <c r="O895" s="825"/>
      <c r="P895" s="825"/>
      <c r="Q895" s="825"/>
      <c r="R895" s="825"/>
      <c r="S895" s="825"/>
      <c r="T895" s="825"/>
      <c r="U895" s="825"/>
      <c r="V895" s="825"/>
      <c r="W895" s="825"/>
      <c r="X895" s="825"/>
      <c r="Y895" s="825"/>
      <c r="Z895" s="825"/>
    </row>
    <row r="896" ht="12.75" customHeight="1" spans="1:26">
      <c r="A896" s="825"/>
      <c r="B896" s="826"/>
      <c r="C896" s="825"/>
      <c r="D896" s="827"/>
      <c r="E896" s="825"/>
      <c r="F896" s="827"/>
      <c r="G896" s="825"/>
      <c r="H896" s="825"/>
      <c r="I896" s="825"/>
      <c r="J896" s="825"/>
      <c r="K896" s="825"/>
      <c r="L896" s="850"/>
      <c r="M896" s="825"/>
      <c r="N896" s="825"/>
      <c r="O896" s="825"/>
      <c r="P896" s="825"/>
      <c r="Q896" s="825"/>
      <c r="R896" s="825"/>
      <c r="S896" s="825"/>
      <c r="T896" s="825"/>
      <c r="U896" s="825"/>
      <c r="V896" s="825"/>
      <c r="W896" s="825"/>
      <c r="X896" s="825"/>
      <c r="Y896" s="825"/>
      <c r="Z896" s="825"/>
    </row>
    <row r="897" ht="12.75" customHeight="1" spans="1:26">
      <c r="A897" s="825"/>
      <c r="B897" s="826"/>
      <c r="C897" s="825"/>
      <c r="D897" s="827"/>
      <c r="E897" s="825"/>
      <c r="F897" s="827"/>
      <c r="G897" s="825"/>
      <c r="H897" s="825"/>
      <c r="I897" s="825"/>
      <c r="J897" s="825"/>
      <c r="K897" s="825"/>
      <c r="L897" s="850"/>
      <c r="M897" s="825"/>
      <c r="N897" s="825"/>
      <c r="O897" s="825"/>
      <c r="P897" s="825"/>
      <c r="Q897" s="825"/>
      <c r="R897" s="825"/>
      <c r="S897" s="825"/>
      <c r="T897" s="825"/>
      <c r="U897" s="825"/>
      <c r="V897" s="825"/>
      <c r="W897" s="825"/>
      <c r="X897" s="825"/>
      <c r="Y897" s="825"/>
      <c r="Z897" s="825"/>
    </row>
    <row r="898" ht="12.75" customHeight="1" spans="1:26">
      <c r="A898" s="825"/>
      <c r="B898" s="826"/>
      <c r="C898" s="825"/>
      <c r="D898" s="827"/>
      <c r="E898" s="825"/>
      <c r="F898" s="827"/>
      <c r="G898" s="825"/>
      <c r="H898" s="825"/>
      <c r="I898" s="825"/>
      <c r="J898" s="825"/>
      <c r="K898" s="825"/>
      <c r="L898" s="850"/>
      <c r="M898" s="825"/>
      <c r="N898" s="825"/>
      <c r="O898" s="825"/>
      <c r="P898" s="825"/>
      <c r="Q898" s="825"/>
      <c r="R898" s="825"/>
      <c r="S898" s="825"/>
      <c r="T898" s="825"/>
      <c r="U898" s="825"/>
      <c r="V898" s="825"/>
      <c r="W898" s="825"/>
      <c r="X898" s="825"/>
      <c r="Y898" s="825"/>
      <c r="Z898" s="825"/>
    </row>
    <row r="899" ht="12.75" customHeight="1" spans="1:26">
      <c r="A899" s="825"/>
      <c r="B899" s="826"/>
      <c r="C899" s="825"/>
      <c r="D899" s="827"/>
      <c r="E899" s="825"/>
      <c r="F899" s="827"/>
      <c r="G899" s="825"/>
      <c r="H899" s="825"/>
      <c r="I899" s="825"/>
      <c r="J899" s="825"/>
      <c r="K899" s="825"/>
      <c r="L899" s="850"/>
      <c r="M899" s="825"/>
      <c r="N899" s="825"/>
      <c r="O899" s="825"/>
      <c r="P899" s="825"/>
      <c r="Q899" s="825"/>
      <c r="R899" s="825"/>
      <c r="S899" s="825"/>
      <c r="T899" s="825"/>
      <c r="U899" s="825"/>
      <c r="V899" s="825"/>
      <c r="W899" s="825"/>
      <c r="X899" s="825"/>
      <c r="Y899" s="825"/>
      <c r="Z899" s="825"/>
    </row>
    <row r="900" ht="12.75" customHeight="1" spans="1:26">
      <c r="A900" s="825"/>
      <c r="B900" s="826"/>
      <c r="C900" s="825"/>
      <c r="D900" s="827"/>
      <c r="E900" s="825"/>
      <c r="F900" s="827"/>
      <c r="G900" s="825"/>
      <c r="H900" s="825"/>
      <c r="I900" s="825"/>
      <c r="J900" s="825"/>
      <c r="K900" s="825"/>
      <c r="L900" s="850"/>
      <c r="M900" s="825"/>
      <c r="N900" s="825"/>
      <c r="O900" s="825"/>
      <c r="P900" s="825"/>
      <c r="Q900" s="825"/>
      <c r="R900" s="825"/>
      <c r="S900" s="825"/>
      <c r="T900" s="825"/>
      <c r="U900" s="825"/>
      <c r="V900" s="825"/>
      <c r="W900" s="825"/>
      <c r="X900" s="825"/>
      <c r="Y900" s="825"/>
      <c r="Z900" s="825"/>
    </row>
    <row r="901" ht="12.75" customHeight="1" spans="1:26">
      <c r="A901" s="825"/>
      <c r="B901" s="826"/>
      <c r="C901" s="825"/>
      <c r="D901" s="827"/>
      <c r="E901" s="825"/>
      <c r="F901" s="827"/>
      <c r="G901" s="825"/>
      <c r="H901" s="825"/>
      <c r="I901" s="825"/>
      <c r="J901" s="825"/>
      <c r="K901" s="825"/>
      <c r="L901" s="850"/>
      <c r="M901" s="825"/>
      <c r="N901" s="825"/>
      <c r="O901" s="825"/>
      <c r="P901" s="825"/>
      <c r="Q901" s="825"/>
      <c r="R901" s="825"/>
      <c r="S901" s="825"/>
      <c r="T901" s="825"/>
      <c r="U901" s="825"/>
      <c r="V901" s="825"/>
      <c r="W901" s="825"/>
      <c r="X901" s="825"/>
      <c r="Y901" s="825"/>
      <c r="Z901" s="825"/>
    </row>
    <row r="902" ht="12.75" customHeight="1" spans="1:26">
      <c r="A902" s="825"/>
      <c r="B902" s="826"/>
      <c r="C902" s="825"/>
      <c r="D902" s="827"/>
      <c r="E902" s="825"/>
      <c r="F902" s="827"/>
      <c r="G902" s="825"/>
      <c r="H902" s="825"/>
      <c r="I902" s="825"/>
      <c r="J902" s="825"/>
      <c r="K902" s="825"/>
      <c r="L902" s="850"/>
      <c r="M902" s="825"/>
      <c r="N902" s="825"/>
      <c r="O902" s="825"/>
      <c r="P902" s="825"/>
      <c r="Q902" s="825"/>
      <c r="R902" s="825"/>
      <c r="S902" s="825"/>
      <c r="T902" s="825"/>
      <c r="U902" s="825"/>
      <c r="V902" s="825"/>
      <c r="W902" s="825"/>
      <c r="X902" s="825"/>
      <c r="Y902" s="825"/>
      <c r="Z902" s="825"/>
    </row>
    <row r="903" ht="12.75" customHeight="1" spans="1:26">
      <c r="A903" s="825"/>
      <c r="B903" s="826"/>
      <c r="C903" s="825"/>
      <c r="D903" s="827"/>
      <c r="E903" s="825"/>
      <c r="F903" s="827"/>
      <c r="G903" s="825"/>
      <c r="H903" s="825"/>
      <c r="I903" s="825"/>
      <c r="J903" s="825"/>
      <c r="K903" s="825"/>
      <c r="L903" s="850"/>
      <c r="M903" s="825"/>
      <c r="N903" s="825"/>
      <c r="O903" s="825"/>
      <c r="P903" s="825"/>
      <c r="Q903" s="825"/>
      <c r="R903" s="825"/>
      <c r="S903" s="825"/>
      <c r="T903" s="825"/>
      <c r="U903" s="825"/>
      <c r="V903" s="825"/>
      <c r="W903" s="825"/>
      <c r="X903" s="825"/>
      <c r="Y903" s="825"/>
      <c r="Z903" s="825"/>
    </row>
    <row r="904" ht="12.75" customHeight="1" spans="1:26">
      <c r="A904" s="825"/>
      <c r="B904" s="826"/>
      <c r="C904" s="825"/>
      <c r="D904" s="827"/>
      <c r="E904" s="825"/>
      <c r="F904" s="827"/>
      <c r="G904" s="825"/>
      <c r="H904" s="825"/>
      <c r="I904" s="825"/>
      <c r="J904" s="825"/>
      <c r="K904" s="825"/>
      <c r="L904" s="850"/>
      <c r="M904" s="825"/>
      <c r="N904" s="825"/>
      <c r="O904" s="825"/>
      <c r="P904" s="825"/>
      <c r="Q904" s="825"/>
      <c r="R904" s="825"/>
      <c r="S904" s="825"/>
      <c r="T904" s="825"/>
      <c r="U904" s="825"/>
      <c r="V904" s="825"/>
      <c r="W904" s="825"/>
      <c r="X904" s="825"/>
      <c r="Y904" s="825"/>
      <c r="Z904" s="825"/>
    </row>
    <row r="905" ht="12.75" customHeight="1" spans="1:26">
      <c r="A905" s="825"/>
      <c r="B905" s="826"/>
      <c r="C905" s="825"/>
      <c r="D905" s="827"/>
      <c r="E905" s="825"/>
      <c r="F905" s="827"/>
      <c r="G905" s="825"/>
      <c r="H905" s="825"/>
      <c r="I905" s="825"/>
      <c r="J905" s="825"/>
      <c r="K905" s="825"/>
      <c r="L905" s="850"/>
      <c r="M905" s="825"/>
      <c r="N905" s="825"/>
      <c r="O905" s="825"/>
      <c r="P905" s="825"/>
      <c r="Q905" s="825"/>
      <c r="R905" s="825"/>
      <c r="S905" s="825"/>
      <c r="T905" s="825"/>
      <c r="U905" s="825"/>
      <c r="V905" s="825"/>
      <c r="W905" s="825"/>
      <c r="X905" s="825"/>
      <c r="Y905" s="825"/>
      <c r="Z905" s="825"/>
    </row>
    <row r="906" ht="12.75" customHeight="1" spans="1:26">
      <c r="A906" s="825"/>
      <c r="B906" s="826"/>
      <c r="C906" s="825"/>
      <c r="D906" s="827"/>
      <c r="E906" s="825"/>
      <c r="F906" s="827"/>
      <c r="G906" s="825"/>
      <c r="H906" s="825"/>
      <c r="I906" s="825"/>
      <c r="J906" s="825"/>
      <c r="K906" s="825"/>
      <c r="L906" s="850"/>
      <c r="M906" s="825"/>
      <c r="N906" s="825"/>
      <c r="O906" s="825"/>
      <c r="P906" s="825"/>
      <c r="Q906" s="825"/>
      <c r="R906" s="825"/>
      <c r="S906" s="825"/>
      <c r="T906" s="825"/>
      <c r="U906" s="825"/>
      <c r="V906" s="825"/>
      <c r="W906" s="825"/>
      <c r="X906" s="825"/>
      <c r="Y906" s="825"/>
      <c r="Z906" s="825"/>
    </row>
    <row r="907" ht="12.75" customHeight="1" spans="1:26">
      <c r="A907" s="825"/>
      <c r="B907" s="826"/>
      <c r="C907" s="825"/>
      <c r="D907" s="827"/>
      <c r="E907" s="825"/>
      <c r="F907" s="827"/>
      <c r="G907" s="825"/>
      <c r="H907" s="825"/>
      <c r="I907" s="825"/>
      <c r="J907" s="825"/>
      <c r="K907" s="825"/>
      <c r="L907" s="850"/>
      <c r="M907" s="825"/>
      <c r="N907" s="825"/>
      <c r="O907" s="825"/>
      <c r="P907" s="825"/>
      <c r="Q907" s="825"/>
      <c r="R907" s="825"/>
      <c r="S907" s="825"/>
      <c r="T907" s="825"/>
      <c r="U907" s="825"/>
      <c r="V907" s="825"/>
      <c r="W907" s="825"/>
      <c r="X907" s="825"/>
      <c r="Y907" s="825"/>
      <c r="Z907" s="825"/>
    </row>
    <row r="908" ht="12.75" customHeight="1" spans="1:26">
      <c r="A908" s="825"/>
      <c r="B908" s="826"/>
      <c r="C908" s="825"/>
      <c r="D908" s="827"/>
      <c r="E908" s="825"/>
      <c r="F908" s="827"/>
      <c r="G908" s="825"/>
      <c r="H908" s="825"/>
      <c r="I908" s="825"/>
      <c r="J908" s="825"/>
      <c r="K908" s="825"/>
      <c r="L908" s="850"/>
      <c r="M908" s="825"/>
      <c r="N908" s="825"/>
      <c r="O908" s="825"/>
      <c r="P908" s="825"/>
      <c r="Q908" s="825"/>
      <c r="R908" s="825"/>
      <c r="S908" s="825"/>
      <c r="T908" s="825"/>
      <c r="U908" s="825"/>
      <c r="V908" s="825"/>
      <c r="W908" s="825"/>
      <c r="X908" s="825"/>
      <c r="Y908" s="825"/>
      <c r="Z908" s="825"/>
    </row>
    <row r="909" ht="12.75" customHeight="1" spans="1:26">
      <c r="A909" s="825"/>
      <c r="B909" s="826"/>
      <c r="C909" s="825"/>
      <c r="D909" s="827"/>
      <c r="E909" s="825"/>
      <c r="F909" s="827"/>
      <c r="G909" s="825"/>
      <c r="H909" s="825"/>
      <c r="I909" s="825"/>
      <c r="J909" s="825"/>
      <c r="K909" s="825"/>
      <c r="L909" s="850"/>
      <c r="M909" s="825"/>
      <c r="N909" s="825"/>
      <c r="O909" s="825"/>
      <c r="P909" s="825"/>
      <c r="Q909" s="825"/>
      <c r="R909" s="825"/>
      <c r="S909" s="825"/>
      <c r="T909" s="825"/>
      <c r="U909" s="825"/>
      <c r="V909" s="825"/>
      <c r="W909" s="825"/>
      <c r="X909" s="825"/>
      <c r="Y909" s="825"/>
      <c r="Z909" s="825"/>
    </row>
    <row r="910" ht="12.75" customHeight="1" spans="1:26">
      <c r="A910" s="825"/>
      <c r="B910" s="826"/>
      <c r="C910" s="825"/>
      <c r="D910" s="827"/>
      <c r="E910" s="825"/>
      <c r="F910" s="827"/>
      <c r="G910" s="825"/>
      <c r="H910" s="825"/>
      <c r="I910" s="825"/>
      <c r="J910" s="825"/>
      <c r="K910" s="825"/>
      <c r="L910" s="850"/>
      <c r="M910" s="825"/>
      <c r="N910" s="825"/>
      <c r="O910" s="825"/>
      <c r="P910" s="825"/>
      <c r="Q910" s="825"/>
      <c r="R910" s="825"/>
      <c r="S910" s="825"/>
      <c r="T910" s="825"/>
      <c r="U910" s="825"/>
      <c r="V910" s="825"/>
      <c r="W910" s="825"/>
      <c r="X910" s="825"/>
      <c r="Y910" s="825"/>
      <c r="Z910" s="825"/>
    </row>
    <row r="911" ht="12.75" customHeight="1" spans="1:26">
      <c r="A911" s="825"/>
      <c r="B911" s="826"/>
      <c r="C911" s="825"/>
      <c r="D911" s="827"/>
      <c r="E911" s="825"/>
      <c r="F911" s="827"/>
      <c r="G911" s="825"/>
      <c r="H911" s="825"/>
      <c r="I911" s="825"/>
      <c r="J911" s="825"/>
      <c r="K911" s="825"/>
      <c r="L911" s="850"/>
      <c r="M911" s="825"/>
      <c r="N911" s="825"/>
      <c r="O911" s="825"/>
      <c r="P911" s="825"/>
      <c r="Q911" s="825"/>
      <c r="R911" s="825"/>
      <c r="S911" s="825"/>
      <c r="T911" s="825"/>
      <c r="U911" s="825"/>
      <c r="V911" s="825"/>
      <c r="W911" s="825"/>
      <c r="X911" s="825"/>
      <c r="Y911" s="825"/>
      <c r="Z911" s="825"/>
    </row>
    <row r="912" ht="12.75" customHeight="1" spans="1:26">
      <c r="A912" s="825"/>
      <c r="B912" s="826"/>
      <c r="C912" s="825"/>
      <c r="D912" s="827"/>
      <c r="E912" s="825"/>
      <c r="F912" s="827"/>
      <c r="G912" s="825"/>
      <c r="H912" s="825"/>
      <c r="I912" s="825"/>
      <c r="J912" s="825"/>
      <c r="K912" s="825"/>
      <c r="L912" s="850"/>
      <c r="M912" s="825"/>
      <c r="N912" s="825"/>
      <c r="O912" s="825"/>
      <c r="P912" s="825"/>
      <c r="Q912" s="825"/>
      <c r="R912" s="825"/>
      <c r="S912" s="825"/>
      <c r="T912" s="825"/>
      <c r="U912" s="825"/>
      <c r="V912" s="825"/>
      <c r="W912" s="825"/>
      <c r="X912" s="825"/>
      <c r="Y912" s="825"/>
      <c r="Z912" s="825"/>
    </row>
    <row r="913" ht="12.75" customHeight="1" spans="1:26">
      <c r="A913" s="825"/>
      <c r="B913" s="826"/>
      <c r="C913" s="825"/>
      <c r="D913" s="827"/>
      <c r="E913" s="825"/>
      <c r="F913" s="827"/>
      <c r="G913" s="825"/>
      <c r="H913" s="825"/>
      <c r="I913" s="825"/>
      <c r="J913" s="825"/>
      <c r="K913" s="825"/>
      <c r="L913" s="850"/>
      <c r="M913" s="825"/>
      <c r="N913" s="825"/>
      <c r="O913" s="825"/>
      <c r="P913" s="825"/>
      <c r="Q913" s="825"/>
      <c r="R913" s="825"/>
      <c r="S913" s="825"/>
      <c r="T913" s="825"/>
      <c r="U913" s="825"/>
      <c r="V913" s="825"/>
      <c r="W913" s="825"/>
      <c r="X913" s="825"/>
      <c r="Y913" s="825"/>
      <c r="Z913" s="825"/>
    </row>
    <row r="914" ht="12.75" customHeight="1" spans="1:26">
      <c r="A914" s="825"/>
      <c r="B914" s="826"/>
      <c r="C914" s="825"/>
      <c r="D914" s="827"/>
      <c r="E914" s="825"/>
      <c r="F914" s="827"/>
      <c r="G914" s="825"/>
      <c r="H914" s="825"/>
      <c r="I914" s="825"/>
      <c r="J914" s="825"/>
      <c r="K914" s="825"/>
      <c r="L914" s="850"/>
      <c r="M914" s="825"/>
      <c r="N914" s="825"/>
      <c r="O914" s="825"/>
      <c r="P914" s="825"/>
      <c r="Q914" s="825"/>
      <c r="R914" s="825"/>
      <c r="S914" s="825"/>
      <c r="T914" s="825"/>
      <c r="U914" s="825"/>
      <c r="V914" s="825"/>
      <c r="W914" s="825"/>
      <c r="X914" s="825"/>
      <c r="Y914" s="825"/>
      <c r="Z914" s="825"/>
    </row>
    <row r="915" ht="12.75" customHeight="1" spans="1:26">
      <c r="A915" s="825"/>
      <c r="B915" s="826"/>
      <c r="C915" s="825"/>
      <c r="D915" s="827"/>
      <c r="E915" s="825"/>
      <c r="F915" s="827"/>
      <c r="G915" s="825"/>
      <c r="H915" s="825"/>
      <c r="I915" s="825"/>
      <c r="J915" s="825"/>
      <c r="K915" s="825"/>
      <c r="L915" s="850"/>
      <c r="M915" s="825"/>
      <c r="N915" s="825"/>
      <c r="O915" s="825"/>
      <c r="P915" s="825"/>
      <c r="Q915" s="825"/>
      <c r="R915" s="825"/>
      <c r="S915" s="825"/>
      <c r="T915" s="825"/>
      <c r="U915" s="825"/>
      <c r="V915" s="825"/>
      <c r="W915" s="825"/>
      <c r="X915" s="825"/>
      <c r="Y915" s="825"/>
      <c r="Z915" s="825"/>
    </row>
    <row r="916" ht="12.75" customHeight="1" spans="1:26">
      <c r="A916" s="825"/>
      <c r="B916" s="826"/>
      <c r="C916" s="825"/>
      <c r="D916" s="827"/>
      <c r="E916" s="825"/>
      <c r="F916" s="827"/>
      <c r="G916" s="825"/>
      <c r="H916" s="825"/>
      <c r="I916" s="825"/>
      <c r="J916" s="825"/>
      <c r="K916" s="825"/>
      <c r="L916" s="850"/>
      <c r="M916" s="825"/>
      <c r="N916" s="825"/>
      <c r="O916" s="825"/>
      <c r="P916" s="825"/>
      <c r="Q916" s="825"/>
      <c r="R916" s="825"/>
      <c r="S916" s="825"/>
      <c r="T916" s="825"/>
      <c r="U916" s="825"/>
      <c r="V916" s="825"/>
      <c r="W916" s="825"/>
      <c r="X916" s="825"/>
      <c r="Y916" s="825"/>
      <c r="Z916" s="825"/>
    </row>
    <row r="917" ht="12.75" customHeight="1" spans="1:26">
      <c r="A917" s="825"/>
      <c r="B917" s="826"/>
      <c r="C917" s="825"/>
      <c r="D917" s="827"/>
      <c r="E917" s="825"/>
      <c r="F917" s="827"/>
      <c r="G917" s="825"/>
      <c r="H917" s="825"/>
      <c r="I917" s="825"/>
      <c r="J917" s="825"/>
      <c r="K917" s="825"/>
      <c r="L917" s="850"/>
      <c r="M917" s="825"/>
      <c r="N917" s="825"/>
      <c r="O917" s="825"/>
      <c r="P917" s="825"/>
      <c r="Q917" s="825"/>
      <c r="R917" s="825"/>
      <c r="S917" s="825"/>
      <c r="T917" s="825"/>
      <c r="U917" s="825"/>
      <c r="V917" s="825"/>
      <c r="W917" s="825"/>
      <c r="X917" s="825"/>
      <c r="Y917" s="825"/>
      <c r="Z917" s="825"/>
    </row>
    <row r="918" ht="12.75" customHeight="1" spans="1:26">
      <c r="A918" s="825"/>
      <c r="B918" s="826"/>
      <c r="C918" s="825"/>
      <c r="D918" s="827"/>
      <c r="E918" s="825"/>
      <c r="F918" s="827"/>
      <c r="G918" s="825"/>
      <c r="H918" s="825"/>
      <c r="I918" s="825"/>
      <c r="J918" s="825"/>
      <c r="K918" s="825"/>
      <c r="L918" s="850"/>
      <c r="M918" s="825"/>
      <c r="N918" s="825"/>
      <c r="O918" s="825"/>
      <c r="P918" s="825"/>
      <c r="Q918" s="825"/>
      <c r="R918" s="825"/>
      <c r="S918" s="825"/>
      <c r="T918" s="825"/>
      <c r="U918" s="825"/>
      <c r="V918" s="825"/>
      <c r="W918" s="825"/>
      <c r="X918" s="825"/>
      <c r="Y918" s="825"/>
      <c r="Z918" s="825"/>
    </row>
    <row r="919" ht="12.75" customHeight="1" spans="1:26">
      <c r="A919" s="825"/>
      <c r="B919" s="826"/>
      <c r="C919" s="825"/>
      <c r="D919" s="827"/>
      <c r="E919" s="825"/>
      <c r="F919" s="827"/>
      <c r="G919" s="825"/>
      <c r="H919" s="825"/>
      <c r="I919" s="825"/>
      <c r="J919" s="825"/>
      <c r="K919" s="825"/>
      <c r="L919" s="850"/>
      <c r="M919" s="825"/>
      <c r="N919" s="825"/>
      <c r="O919" s="825"/>
      <c r="P919" s="825"/>
      <c r="Q919" s="825"/>
      <c r="R919" s="825"/>
      <c r="S919" s="825"/>
      <c r="T919" s="825"/>
      <c r="U919" s="825"/>
      <c r="V919" s="825"/>
      <c r="W919" s="825"/>
      <c r="X919" s="825"/>
      <c r="Y919" s="825"/>
      <c r="Z919" s="825"/>
    </row>
    <row r="920" ht="12.75" customHeight="1" spans="1:26">
      <c r="A920" s="825"/>
      <c r="B920" s="826"/>
      <c r="C920" s="825"/>
      <c r="D920" s="827"/>
      <c r="E920" s="825"/>
      <c r="F920" s="827"/>
      <c r="G920" s="825"/>
      <c r="H920" s="825"/>
      <c r="I920" s="825"/>
      <c r="J920" s="825"/>
      <c r="K920" s="825"/>
      <c r="L920" s="850"/>
      <c r="M920" s="825"/>
      <c r="N920" s="825"/>
      <c r="O920" s="825"/>
      <c r="P920" s="825"/>
      <c r="Q920" s="825"/>
      <c r="R920" s="825"/>
      <c r="S920" s="825"/>
      <c r="T920" s="825"/>
      <c r="U920" s="825"/>
      <c r="V920" s="825"/>
      <c r="W920" s="825"/>
      <c r="X920" s="825"/>
      <c r="Y920" s="825"/>
      <c r="Z920" s="825"/>
    </row>
    <row r="921" ht="12.75" customHeight="1" spans="1:26">
      <c r="A921" s="825"/>
      <c r="B921" s="826"/>
      <c r="C921" s="825"/>
      <c r="D921" s="827"/>
      <c r="E921" s="825"/>
      <c r="F921" s="827"/>
      <c r="G921" s="825"/>
      <c r="H921" s="825"/>
      <c r="I921" s="825"/>
      <c r="J921" s="825"/>
      <c r="K921" s="825"/>
      <c r="L921" s="850"/>
      <c r="M921" s="825"/>
      <c r="N921" s="825"/>
      <c r="O921" s="825"/>
      <c r="P921" s="825"/>
      <c r="Q921" s="825"/>
      <c r="R921" s="825"/>
      <c r="S921" s="825"/>
      <c r="T921" s="825"/>
      <c r="U921" s="825"/>
      <c r="V921" s="825"/>
      <c r="W921" s="825"/>
      <c r="X921" s="825"/>
      <c r="Y921" s="825"/>
      <c r="Z921" s="825"/>
    </row>
    <row r="922" ht="12.75" customHeight="1" spans="1:26">
      <c r="A922" s="825"/>
      <c r="B922" s="826"/>
      <c r="C922" s="825"/>
      <c r="D922" s="827"/>
      <c r="E922" s="825"/>
      <c r="F922" s="827"/>
      <c r="G922" s="825"/>
      <c r="H922" s="825"/>
      <c r="I922" s="825"/>
      <c r="J922" s="825"/>
      <c r="K922" s="825"/>
      <c r="L922" s="850"/>
      <c r="M922" s="825"/>
      <c r="N922" s="825"/>
      <c r="O922" s="825"/>
      <c r="P922" s="825"/>
      <c r="Q922" s="825"/>
      <c r="R922" s="825"/>
      <c r="S922" s="825"/>
      <c r="T922" s="825"/>
      <c r="U922" s="825"/>
      <c r="V922" s="825"/>
      <c r="W922" s="825"/>
      <c r="X922" s="825"/>
      <c r="Y922" s="825"/>
      <c r="Z922" s="825"/>
    </row>
    <row r="923" ht="12.75" customHeight="1" spans="1:26">
      <c r="A923" s="825"/>
      <c r="B923" s="826"/>
      <c r="C923" s="825"/>
      <c r="D923" s="827"/>
      <c r="E923" s="825"/>
      <c r="F923" s="827"/>
      <c r="G923" s="825"/>
      <c r="H923" s="825"/>
      <c r="I923" s="825"/>
      <c r="J923" s="825"/>
      <c r="K923" s="825"/>
      <c r="L923" s="850"/>
      <c r="M923" s="825"/>
      <c r="N923" s="825"/>
      <c r="O923" s="825"/>
      <c r="P923" s="825"/>
      <c r="Q923" s="825"/>
      <c r="R923" s="825"/>
      <c r="S923" s="825"/>
      <c r="T923" s="825"/>
      <c r="U923" s="825"/>
      <c r="V923" s="825"/>
      <c r="W923" s="825"/>
      <c r="X923" s="825"/>
      <c r="Y923" s="825"/>
      <c r="Z923" s="825"/>
    </row>
    <row r="924" ht="12.75" customHeight="1" spans="1:26">
      <c r="A924" s="825"/>
      <c r="B924" s="826"/>
      <c r="C924" s="825"/>
      <c r="D924" s="827"/>
      <c r="E924" s="825"/>
      <c r="F924" s="827"/>
      <c r="G924" s="825"/>
      <c r="H924" s="825"/>
      <c r="I924" s="825"/>
      <c r="J924" s="825"/>
      <c r="K924" s="825"/>
      <c r="L924" s="850"/>
      <c r="M924" s="825"/>
      <c r="N924" s="825"/>
      <c r="O924" s="825"/>
      <c r="P924" s="825"/>
      <c r="Q924" s="825"/>
      <c r="R924" s="825"/>
      <c r="S924" s="825"/>
      <c r="T924" s="825"/>
      <c r="U924" s="825"/>
      <c r="V924" s="825"/>
      <c r="W924" s="825"/>
      <c r="X924" s="825"/>
      <c r="Y924" s="825"/>
      <c r="Z924" s="825"/>
    </row>
    <row r="925" ht="12.75" customHeight="1" spans="1:26">
      <c r="A925" s="825"/>
      <c r="B925" s="826"/>
      <c r="C925" s="825"/>
      <c r="D925" s="827"/>
      <c r="E925" s="825"/>
      <c r="F925" s="827"/>
      <c r="G925" s="825"/>
      <c r="H925" s="825"/>
      <c r="I925" s="825"/>
      <c r="J925" s="825"/>
      <c r="K925" s="825"/>
      <c r="L925" s="850"/>
      <c r="M925" s="825"/>
      <c r="N925" s="825"/>
      <c r="O925" s="825"/>
      <c r="P925" s="825"/>
      <c r="Q925" s="825"/>
      <c r="R925" s="825"/>
      <c r="S925" s="825"/>
      <c r="T925" s="825"/>
      <c r="U925" s="825"/>
      <c r="V925" s="825"/>
      <c r="W925" s="825"/>
      <c r="X925" s="825"/>
      <c r="Y925" s="825"/>
      <c r="Z925" s="825"/>
    </row>
    <row r="926" ht="12.75" customHeight="1" spans="1:26">
      <c r="A926" s="825"/>
      <c r="B926" s="826"/>
      <c r="C926" s="825"/>
      <c r="D926" s="827"/>
      <c r="E926" s="825"/>
      <c r="F926" s="827"/>
      <c r="G926" s="825"/>
      <c r="H926" s="825"/>
      <c r="I926" s="825"/>
      <c r="J926" s="825"/>
      <c r="K926" s="825"/>
      <c r="L926" s="850"/>
      <c r="M926" s="825"/>
      <c r="N926" s="825"/>
      <c r="O926" s="825"/>
      <c r="P926" s="825"/>
      <c r="Q926" s="825"/>
      <c r="R926" s="825"/>
      <c r="S926" s="825"/>
      <c r="T926" s="825"/>
      <c r="U926" s="825"/>
      <c r="V926" s="825"/>
      <c r="W926" s="825"/>
      <c r="X926" s="825"/>
      <c r="Y926" s="825"/>
      <c r="Z926" s="825"/>
    </row>
    <row r="927" ht="12.75" customHeight="1" spans="1:26">
      <c r="A927" s="825"/>
      <c r="B927" s="826"/>
      <c r="C927" s="825"/>
      <c r="D927" s="827"/>
      <c r="E927" s="825"/>
      <c r="F927" s="827"/>
      <c r="G927" s="825"/>
      <c r="H927" s="825"/>
      <c r="I927" s="825"/>
      <c r="J927" s="825"/>
      <c r="K927" s="825"/>
      <c r="L927" s="850"/>
      <c r="M927" s="825"/>
      <c r="N927" s="825"/>
      <c r="O927" s="825"/>
      <c r="P927" s="825"/>
      <c r="Q927" s="825"/>
      <c r="R927" s="825"/>
      <c r="S927" s="825"/>
      <c r="T927" s="825"/>
      <c r="U927" s="825"/>
      <c r="V927" s="825"/>
      <c r="W927" s="825"/>
      <c r="X927" s="825"/>
      <c r="Y927" s="825"/>
      <c r="Z927" s="825"/>
    </row>
    <row r="928" ht="12.75" customHeight="1" spans="1:26">
      <c r="A928" s="825"/>
      <c r="B928" s="826"/>
      <c r="C928" s="825"/>
      <c r="D928" s="827"/>
      <c r="E928" s="825"/>
      <c r="F928" s="827"/>
      <c r="G928" s="825"/>
      <c r="H928" s="825"/>
      <c r="I928" s="825"/>
      <c r="J928" s="825"/>
      <c r="K928" s="825"/>
      <c r="L928" s="850"/>
      <c r="M928" s="825"/>
      <c r="N928" s="825"/>
      <c r="O928" s="825"/>
      <c r="P928" s="825"/>
      <c r="Q928" s="825"/>
      <c r="R928" s="825"/>
      <c r="S928" s="825"/>
      <c r="T928" s="825"/>
      <c r="U928" s="825"/>
      <c r="V928" s="825"/>
      <c r="W928" s="825"/>
      <c r="X928" s="825"/>
      <c r="Y928" s="825"/>
      <c r="Z928" s="825"/>
    </row>
    <row r="929" ht="12.75" customHeight="1" spans="1:26">
      <c r="A929" s="825"/>
      <c r="B929" s="826"/>
      <c r="C929" s="825"/>
      <c r="D929" s="827"/>
      <c r="E929" s="825"/>
      <c r="F929" s="827"/>
      <c r="G929" s="825"/>
      <c r="H929" s="825"/>
      <c r="I929" s="825"/>
      <c r="J929" s="825"/>
      <c r="K929" s="825"/>
      <c r="L929" s="850"/>
      <c r="M929" s="825"/>
      <c r="N929" s="825"/>
      <c r="O929" s="825"/>
      <c r="P929" s="825"/>
      <c r="Q929" s="825"/>
      <c r="R929" s="825"/>
      <c r="S929" s="825"/>
      <c r="T929" s="825"/>
      <c r="U929" s="825"/>
      <c r="V929" s="825"/>
      <c r="W929" s="825"/>
      <c r="X929" s="825"/>
      <c r="Y929" s="825"/>
      <c r="Z929" s="825"/>
    </row>
    <row r="930" ht="12.75" customHeight="1" spans="1:26">
      <c r="A930" s="825"/>
      <c r="B930" s="826"/>
      <c r="C930" s="825"/>
      <c r="D930" s="827"/>
      <c r="E930" s="825"/>
      <c r="F930" s="827"/>
      <c r="G930" s="825"/>
      <c r="H930" s="825"/>
      <c r="I930" s="825"/>
      <c r="J930" s="825"/>
      <c r="K930" s="825"/>
      <c r="L930" s="850"/>
      <c r="M930" s="825"/>
      <c r="N930" s="825"/>
      <c r="O930" s="825"/>
      <c r="P930" s="825"/>
      <c r="Q930" s="825"/>
      <c r="R930" s="825"/>
      <c r="S930" s="825"/>
      <c r="T930" s="825"/>
      <c r="U930" s="825"/>
      <c r="V930" s="825"/>
      <c r="W930" s="825"/>
      <c r="X930" s="825"/>
      <c r="Y930" s="825"/>
      <c r="Z930" s="825"/>
    </row>
    <row r="931" ht="12.75" customHeight="1" spans="1:26">
      <c r="A931" s="825"/>
      <c r="B931" s="826"/>
      <c r="C931" s="825"/>
      <c r="D931" s="827"/>
      <c r="E931" s="825"/>
      <c r="F931" s="827"/>
      <c r="G931" s="825"/>
      <c r="H931" s="825"/>
      <c r="I931" s="825"/>
      <c r="J931" s="825"/>
      <c r="K931" s="825"/>
      <c r="L931" s="850"/>
      <c r="M931" s="825"/>
      <c r="N931" s="825"/>
      <c r="O931" s="825"/>
      <c r="P931" s="825"/>
      <c r="Q931" s="825"/>
      <c r="R931" s="825"/>
      <c r="S931" s="825"/>
      <c r="T931" s="825"/>
      <c r="U931" s="825"/>
      <c r="V931" s="825"/>
      <c r="W931" s="825"/>
      <c r="X931" s="825"/>
      <c r="Y931" s="825"/>
      <c r="Z931" s="825"/>
    </row>
    <row r="932" ht="12.75" customHeight="1" spans="1:26">
      <c r="A932" s="825"/>
      <c r="B932" s="826"/>
      <c r="C932" s="825"/>
      <c r="D932" s="827"/>
      <c r="E932" s="825"/>
      <c r="F932" s="827"/>
      <c r="G932" s="825"/>
      <c r="H932" s="825"/>
      <c r="I932" s="825"/>
      <c r="J932" s="825"/>
      <c r="K932" s="825"/>
      <c r="L932" s="850"/>
      <c r="M932" s="825"/>
      <c r="N932" s="825"/>
      <c r="O932" s="825"/>
      <c r="P932" s="825"/>
      <c r="Q932" s="825"/>
      <c r="R932" s="825"/>
      <c r="S932" s="825"/>
      <c r="T932" s="825"/>
      <c r="U932" s="825"/>
      <c r="V932" s="825"/>
      <c r="W932" s="825"/>
      <c r="X932" s="825"/>
      <c r="Y932" s="825"/>
      <c r="Z932" s="825"/>
    </row>
    <row r="933" ht="12.75" customHeight="1" spans="1:26">
      <c r="A933" s="825"/>
      <c r="B933" s="826"/>
      <c r="C933" s="825"/>
      <c r="D933" s="827"/>
      <c r="E933" s="825"/>
      <c r="F933" s="827"/>
      <c r="G933" s="825"/>
      <c r="H933" s="825"/>
      <c r="I933" s="825"/>
      <c r="J933" s="825"/>
      <c r="K933" s="825"/>
      <c r="L933" s="850"/>
      <c r="M933" s="825"/>
      <c r="N933" s="825"/>
      <c r="O933" s="825"/>
      <c r="P933" s="825"/>
      <c r="Q933" s="825"/>
      <c r="R933" s="825"/>
      <c r="S933" s="825"/>
      <c r="T933" s="825"/>
      <c r="U933" s="825"/>
      <c r="V933" s="825"/>
      <c r="W933" s="825"/>
      <c r="X933" s="825"/>
      <c r="Y933" s="825"/>
      <c r="Z933" s="825"/>
    </row>
    <row r="934" ht="12.75" customHeight="1" spans="1:26">
      <c r="A934" s="825"/>
      <c r="B934" s="826"/>
      <c r="C934" s="825"/>
      <c r="D934" s="827"/>
      <c r="E934" s="825"/>
      <c r="F934" s="827"/>
      <c r="G934" s="825"/>
      <c r="H934" s="825"/>
      <c r="I934" s="825"/>
      <c r="J934" s="825"/>
      <c r="K934" s="825"/>
      <c r="L934" s="850"/>
      <c r="M934" s="825"/>
      <c r="N934" s="825"/>
      <c r="O934" s="825"/>
      <c r="P934" s="825"/>
      <c r="Q934" s="825"/>
      <c r="R934" s="825"/>
      <c r="S934" s="825"/>
      <c r="T934" s="825"/>
      <c r="U934" s="825"/>
      <c r="V934" s="825"/>
      <c r="W934" s="825"/>
      <c r="X934" s="825"/>
      <c r="Y934" s="825"/>
      <c r="Z934" s="825"/>
    </row>
    <row r="935" ht="12.75" customHeight="1" spans="1:26">
      <c r="A935" s="825"/>
      <c r="B935" s="826"/>
      <c r="C935" s="825"/>
      <c r="D935" s="827"/>
      <c r="E935" s="825"/>
      <c r="F935" s="827"/>
      <c r="G935" s="825"/>
      <c r="H935" s="825"/>
      <c r="I935" s="825"/>
      <c r="J935" s="825"/>
      <c r="K935" s="825"/>
      <c r="L935" s="850"/>
      <c r="M935" s="825"/>
      <c r="N935" s="825"/>
      <c r="O935" s="825"/>
      <c r="P935" s="825"/>
      <c r="Q935" s="825"/>
      <c r="R935" s="825"/>
      <c r="S935" s="825"/>
      <c r="T935" s="825"/>
      <c r="U935" s="825"/>
      <c r="V935" s="825"/>
      <c r="W935" s="825"/>
      <c r="X935" s="825"/>
      <c r="Y935" s="825"/>
      <c r="Z935" s="825"/>
    </row>
    <row r="936" ht="12.75" customHeight="1" spans="1:26">
      <c r="A936" s="825"/>
      <c r="B936" s="826"/>
      <c r="C936" s="825"/>
      <c r="D936" s="827"/>
      <c r="E936" s="825"/>
      <c r="F936" s="827"/>
      <c r="G936" s="825"/>
      <c r="H936" s="825"/>
      <c r="I936" s="825"/>
      <c r="J936" s="825"/>
      <c r="K936" s="825"/>
      <c r="L936" s="850"/>
      <c r="M936" s="825"/>
      <c r="N936" s="825"/>
      <c r="O936" s="825"/>
      <c r="P936" s="825"/>
      <c r="Q936" s="825"/>
      <c r="R936" s="825"/>
      <c r="S936" s="825"/>
      <c r="T936" s="825"/>
      <c r="U936" s="825"/>
      <c r="V936" s="825"/>
      <c r="W936" s="825"/>
      <c r="X936" s="825"/>
      <c r="Y936" s="825"/>
      <c r="Z936" s="825"/>
    </row>
    <row r="937" ht="12.75" customHeight="1" spans="1:26">
      <c r="A937" s="825"/>
      <c r="B937" s="826"/>
      <c r="C937" s="825"/>
      <c r="D937" s="827"/>
      <c r="E937" s="825"/>
      <c r="F937" s="827"/>
      <c r="G937" s="825"/>
      <c r="H937" s="825"/>
      <c r="I937" s="825"/>
      <c r="J937" s="825"/>
      <c r="K937" s="825"/>
      <c r="L937" s="850"/>
      <c r="M937" s="825"/>
      <c r="N937" s="825"/>
      <c r="O937" s="825"/>
      <c r="P937" s="825"/>
      <c r="Q937" s="825"/>
      <c r="R937" s="825"/>
      <c r="S937" s="825"/>
      <c r="T937" s="825"/>
      <c r="U937" s="825"/>
      <c r="V937" s="825"/>
      <c r="W937" s="825"/>
      <c r="X937" s="825"/>
      <c r="Y937" s="825"/>
      <c r="Z937" s="825"/>
    </row>
    <row r="938" ht="12.75" customHeight="1" spans="1:26">
      <c r="A938" s="825"/>
      <c r="B938" s="826"/>
      <c r="C938" s="825"/>
      <c r="D938" s="827"/>
      <c r="E938" s="825"/>
      <c r="F938" s="827"/>
      <c r="G938" s="825"/>
      <c r="H938" s="825"/>
      <c r="I938" s="825"/>
      <c r="J938" s="825"/>
      <c r="K938" s="825"/>
      <c r="L938" s="850"/>
      <c r="M938" s="825"/>
      <c r="N938" s="825"/>
      <c r="O938" s="825"/>
      <c r="P938" s="825"/>
      <c r="Q938" s="825"/>
      <c r="R938" s="825"/>
      <c r="S938" s="825"/>
      <c r="T938" s="825"/>
      <c r="U938" s="825"/>
      <c r="V938" s="825"/>
      <c r="W938" s="825"/>
      <c r="X938" s="825"/>
      <c r="Y938" s="825"/>
      <c r="Z938" s="825"/>
    </row>
    <row r="939" ht="12.75" customHeight="1" spans="1:26">
      <c r="A939" s="825"/>
      <c r="B939" s="826"/>
      <c r="C939" s="825"/>
      <c r="D939" s="827"/>
      <c r="E939" s="825"/>
      <c r="F939" s="827"/>
      <c r="G939" s="825"/>
      <c r="H939" s="825"/>
      <c r="I939" s="825"/>
      <c r="J939" s="825"/>
      <c r="K939" s="825"/>
      <c r="L939" s="850"/>
      <c r="M939" s="825"/>
      <c r="N939" s="825"/>
      <c r="O939" s="825"/>
      <c r="P939" s="825"/>
      <c r="Q939" s="825"/>
      <c r="R939" s="825"/>
      <c r="S939" s="825"/>
      <c r="T939" s="825"/>
      <c r="U939" s="825"/>
      <c r="V939" s="825"/>
      <c r="W939" s="825"/>
      <c r="X939" s="825"/>
      <c r="Y939" s="825"/>
      <c r="Z939" s="825"/>
    </row>
    <row r="940" ht="12.75" customHeight="1" spans="1:26">
      <c r="A940" s="825"/>
      <c r="B940" s="826"/>
      <c r="C940" s="825"/>
      <c r="D940" s="827"/>
      <c r="E940" s="825"/>
      <c r="F940" s="827"/>
      <c r="G940" s="825"/>
      <c r="H940" s="825"/>
      <c r="I940" s="825"/>
      <c r="J940" s="825"/>
      <c r="K940" s="825"/>
      <c r="L940" s="850"/>
      <c r="M940" s="825"/>
      <c r="N940" s="825"/>
      <c r="O940" s="825"/>
      <c r="P940" s="825"/>
      <c r="Q940" s="825"/>
      <c r="R940" s="825"/>
      <c r="S940" s="825"/>
      <c r="T940" s="825"/>
      <c r="U940" s="825"/>
      <c r="V940" s="825"/>
      <c r="W940" s="825"/>
      <c r="X940" s="825"/>
      <c r="Y940" s="825"/>
      <c r="Z940" s="825"/>
    </row>
    <row r="941" ht="12.75" customHeight="1" spans="1:26">
      <c r="A941" s="825"/>
      <c r="B941" s="826"/>
      <c r="C941" s="825"/>
      <c r="D941" s="827"/>
      <c r="E941" s="825"/>
      <c r="F941" s="827"/>
      <c r="G941" s="825"/>
      <c r="H941" s="825"/>
      <c r="I941" s="825"/>
      <c r="J941" s="825"/>
      <c r="K941" s="825"/>
      <c r="L941" s="850"/>
      <c r="M941" s="825"/>
      <c r="N941" s="825"/>
      <c r="O941" s="825"/>
      <c r="P941" s="825"/>
      <c r="Q941" s="825"/>
      <c r="R941" s="825"/>
      <c r="S941" s="825"/>
      <c r="T941" s="825"/>
      <c r="U941" s="825"/>
      <c r="V941" s="825"/>
      <c r="W941" s="825"/>
      <c r="X941" s="825"/>
      <c r="Y941" s="825"/>
      <c r="Z941" s="825"/>
    </row>
    <row r="942" ht="12.75" customHeight="1" spans="1:26">
      <c r="A942" s="825"/>
      <c r="B942" s="826"/>
      <c r="C942" s="825"/>
      <c r="D942" s="827"/>
      <c r="E942" s="825"/>
      <c r="F942" s="827"/>
      <c r="G942" s="825"/>
      <c r="H942" s="825"/>
      <c r="I942" s="825"/>
      <c r="J942" s="825"/>
      <c r="K942" s="825"/>
      <c r="L942" s="850"/>
      <c r="M942" s="825"/>
      <c r="N942" s="825"/>
      <c r="O942" s="825"/>
      <c r="P942" s="825"/>
      <c r="Q942" s="825"/>
      <c r="R942" s="825"/>
      <c r="S942" s="825"/>
      <c r="T942" s="825"/>
      <c r="U942" s="825"/>
      <c r="V942" s="825"/>
      <c r="W942" s="825"/>
      <c r="X942" s="825"/>
      <c r="Y942" s="825"/>
      <c r="Z942" s="825"/>
    </row>
    <row r="943" ht="12.75" customHeight="1" spans="1:26">
      <c r="A943" s="825"/>
      <c r="B943" s="826"/>
      <c r="C943" s="825"/>
      <c r="D943" s="827"/>
      <c r="E943" s="825"/>
      <c r="F943" s="827"/>
      <c r="G943" s="825"/>
      <c r="H943" s="825"/>
      <c r="I943" s="825"/>
      <c r="J943" s="825"/>
      <c r="K943" s="825"/>
      <c r="L943" s="850"/>
      <c r="M943" s="825"/>
      <c r="N943" s="825"/>
      <c r="O943" s="825"/>
      <c r="P943" s="825"/>
      <c r="Q943" s="825"/>
      <c r="R943" s="825"/>
      <c r="S943" s="825"/>
      <c r="T943" s="825"/>
      <c r="U943" s="825"/>
      <c r="V943" s="825"/>
      <c r="W943" s="825"/>
      <c r="X943" s="825"/>
      <c r="Y943" s="825"/>
      <c r="Z943" s="825"/>
    </row>
    <row r="944" ht="12.75" customHeight="1" spans="1:26">
      <c r="A944" s="825"/>
      <c r="B944" s="826"/>
      <c r="C944" s="825"/>
      <c r="D944" s="827"/>
      <c r="E944" s="825"/>
      <c r="F944" s="827"/>
      <c r="G944" s="825"/>
      <c r="H944" s="825"/>
      <c r="I944" s="825"/>
      <c r="J944" s="825"/>
      <c r="K944" s="825"/>
      <c r="L944" s="850"/>
      <c r="M944" s="825"/>
      <c r="N944" s="825"/>
      <c r="O944" s="825"/>
      <c r="P944" s="825"/>
      <c r="Q944" s="825"/>
      <c r="R944" s="825"/>
      <c r="S944" s="825"/>
      <c r="T944" s="825"/>
      <c r="U944" s="825"/>
      <c r="V944" s="825"/>
      <c r="W944" s="825"/>
      <c r="X944" s="825"/>
      <c r="Y944" s="825"/>
      <c r="Z944" s="825"/>
    </row>
    <row r="945" ht="12.75" customHeight="1" spans="1:26">
      <c r="A945" s="825"/>
      <c r="B945" s="826"/>
      <c r="C945" s="825"/>
      <c r="D945" s="827"/>
      <c r="E945" s="825"/>
      <c r="F945" s="827"/>
      <c r="G945" s="825"/>
      <c r="H945" s="825"/>
      <c r="I945" s="825"/>
      <c r="J945" s="825"/>
      <c r="K945" s="825"/>
      <c r="L945" s="850"/>
      <c r="M945" s="825"/>
      <c r="N945" s="825"/>
      <c r="O945" s="825"/>
      <c r="P945" s="825"/>
      <c r="Q945" s="825"/>
      <c r="R945" s="825"/>
      <c r="S945" s="825"/>
      <c r="T945" s="825"/>
      <c r="U945" s="825"/>
      <c r="V945" s="825"/>
      <c r="W945" s="825"/>
      <c r="X945" s="825"/>
      <c r="Y945" s="825"/>
      <c r="Z945" s="825"/>
    </row>
    <row r="946" ht="12.75" customHeight="1" spans="1:26">
      <c r="A946" s="825"/>
      <c r="B946" s="826"/>
      <c r="C946" s="825"/>
      <c r="D946" s="827"/>
      <c r="E946" s="825"/>
      <c r="F946" s="827"/>
      <c r="G946" s="825"/>
      <c r="H946" s="825"/>
      <c r="I946" s="825"/>
      <c r="J946" s="825"/>
      <c r="K946" s="825"/>
      <c r="L946" s="850"/>
      <c r="M946" s="825"/>
      <c r="N946" s="825"/>
      <c r="O946" s="825"/>
      <c r="P946" s="825"/>
      <c r="Q946" s="825"/>
      <c r="R946" s="825"/>
      <c r="S946" s="825"/>
      <c r="T946" s="825"/>
      <c r="U946" s="825"/>
      <c r="V946" s="825"/>
      <c r="W946" s="825"/>
      <c r="X946" s="825"/>
      <c r="Y946" s="825"/>
      <c r="Z946" s="825"/>
    </row>
    <row r="947" ht="12.75" customHeight="1" spans="1:26">
      <c r="A947" s="825"/>
      <c r="B947" s="826"/>
      <c r="C947" s="825"/>
      <c r="D947" s="827"/>
      <c r="E947" s="825"/>
      <c r="F947" s="827"/>
      <c r="G947" s="825"/>
      <c r="H947" s="825"/>
      <c r="I947" s="825"/>
      <c r="J947" s="825"/>
      <c r="K947" s="825"/>
      <c r="L947" s="850"/>
      <c r="M947" s="825"/>
      <c r="N947" s="825"/>
      <c r="O947" s="825"/>
      <c r="P947" s="825"/>
      <c r="Q947" s="825"/>
      <c r="R947" s="825"/>
      <c r="S947" s="825"/>
      <c r="T947" s="825"/>
      <c r="U947" s="825"/>
      <c r="V947" s="825"/>
      <c r="W947" s="825"/>
      <c r="X947" s="825"/>
      <c r="Y947" s="825"/>
      <c r="Z947" s="825"/>
    </row>
    <row r="948" ht="12.75" customHeight="1" spans="1:26">
      <c r="A948" s="825"/>
      <c r="B948" s="826"/>
      <c r="C948" s="825"/>
      <c r="D948" s="827"/>
      <c r="E948" s="825"/>
      <c r="F948" s="827"/>
      <c r="G948" s="825"/>
      <c r="H948" s="825"/>
      <c r="I948" s="825"/>
      <c r="J948" s="825"/>
      <c r="K948" s="825"/>
      <c r="L948" s="850"/>
      <c r="M948" s="825"/>
      <c r="N948" s="825"/>
      <c r="O948" s="825"/>
      <c r="P948" s="825"/>
      <c r="Q948" s="825"/>
      <c r="R948" s="825"/>
      <c r="S948" s="825"/>
      <c r="T948" s="825"/>
      <c r="U948" s="825"/>
      <c r="V948" s="825"/>
      <c r="W948" s="825"/>
      <c r="X948" s="825"/>
      <c r="Y948" s="825"/>
      <c r="Z948" s="825"/>
    </row>
    <row r="949" ht="12.75" customHeight="1" spans="1:26">
      <c r="A949" s="825"/>
      <c r="B949" s="826"/>
      <c r="C949" s="825"/>
      <c r="D949" s="827"/>
      <c r="E949" s="825"/>
      <c r="F949" s="827"/>
      <c r="G949" s="825"/>
      <c r="H949" s="825"/>
      <c r="I949" s="825"/>
      <c r="J949" s="825"/>
      <c r="K949" s="825"/>
      <c r="L949" s="850"/>
      <c r="M949" s="825"/>
      <c r="N949" s="825"/>
      <c r="O949" s="825"/>
      <c r="P949" s="825"/>
      <c r="Q949" s="825"/>
      <c r="R949" s="825"/>
      <c r="S949" s="825"/>
      <c r="T949" s="825"/>
      <c r="U949" s="825"/>
      <c r="V949" s="825"/>
      <c r="W949" s="825"/>
      <c r="X949" s="825"/>
      <c r="Y949" s="825"/>
      <c r="Z949" s="825"/>
    </row>
    <row r="950" ht="12.75" customHeight="1" spans="1:26">
      <c r="A950" s="825"/>
      <c r="B950" s="826"/>
      <c r="C950" s="825"/>
      <c r="D950" s="827"/>
      <c r="E950" s="825"/>
      <c r="F950" s="827"/>
      <c r="G950" s="825"/>
      <c r="H950" s="825"/>
      <c r="I950" s="825"/>
      <c r="J950" s="825"/>
      <c r="K950" s="825"/>
      <c r="L950" s="850"/>
      <c r="M950" s="825"/>
      <c r="N950" s="825"/>
      <c r="O950" s="825"/>
      <c r="P950" s="825"/>
      <c r="Q950" s="825"/>
      <c r="R950" s="825"/>
      <c r="S950" s="825"/>
      <c r="T950" s="825"/>
      <c r="U950" s="825"/>
      <c r="V950" s="825"/>
      <c r="W950" s="825"/>
      <c r="X950" s="825"/>
      <c r="Y950" s="825"/>
      <c r="Z950" s="825"/>
    </row>
    <row r="951" ht="12.75" customHeight="1" spans="1:26">
      <c r="A951" s="825"/>
      <c r="B951" s="826"/>
      <c r="C951" s="825"/>
      <c r="D951" s="827"/>
      <c r="E951" s="825"/>
      <c r="F951" s="827"/>
      <c r="G951" s="825"/>
      <c r="H951" s="825"/>
      <c r="I951" s="825"/>
      <c r="J951" s="825"/>
      <c r="K951" s="825"/>
      <c r="L951" s="850"/>
      <c r="M951" s="825"/>
      <c r="N951" s="825"/>
      <c r="O951" s="825"/>
      <c r="P951" s="825"/>
      <c r="Q951" s="825"/>
      <c r="R951" s="825"/>
      <c r="S951" s="825"/>
      <c r="T951" s="825"/>
      <c r="U951" s="825"/>
      <c r="V951" s="825"/>
      <c r="W951" s="825"/>
      <c r="X951" s="825"/>
      <c r="Y951" s="825"/>
      <c r="Z951" s="825"/>
    </row>
    <row r="952" ht="12.75" customHeight="1" spans="1:26">
      <c r="A952" s="825"/>
      <c r="B952" s="826"/>
      <c r="C952" s="825"/>
      <c r="D952" s="827"/>
      <c r="E952" s="825"/>
      <c r="F952" s="827"/>
      <c r="G952" s="825"/>
      <c r="H952" s="825"/>
      <c r="I952" s="825"/>
      <c r="J952" s="825"/>
      <c r="K952" s="825"/>
      <c r="L952" s="850"/>
      <c r="M952" s="825"/>
      <c r="N952" s="825"/>
      <c r="O952" s="825"/>
      <c r="P952" s="825"/>
      <c r="Q952" s="825"/>
      <c r="R952" s="825"/>
      <c r="S952" s="825"/>
      <c r="T952" s="825"/>
      <c r="U952" s="825"/>
      <c r="V952" s="825"/>
      <c r="W952" s="825"/>
      <c r="X952" s="825"/>
      <c r="Y952" s="825"/>
      <c r="Z952" s="825"/>
    </row>
    <row r="953" ht="12.75" customHeight="1" spans="1:26">
      <c r="A953" s="825"/>
      <c r="B953" s="826"/>
      <c r="C953" s="825"/>
      <c r="D953" s="827"/>
      <c r="E953" s="825"/>
      <c r="F953" s="827"/>
      <c r="G953" s="825"/>
      <c r="H953" s="825"/>
      <c r="I953" s="825"/>
      <c r="J953" s="825"/>
      <c r="K953" s="825"/>
      <c r="L953" s="850"/>
      <c r="M953" s="825"/>
      <c r="N953" s="825"/>
      <c r="O953" s="825"/>
      <c r="P953" s="825"/>
      <c r="Q953" s="825"/>
      <c r="R953" s="825"/>
      <c r="S953" s="825"/>
      <c r="T953" s="825"/>
      <c r="U953" s="825"/>
      <c r="V953" s="825"/>
      <c r="W953" s="825"/>
      <c r="X953" s="825"/>
      <c r="Y953" s="825"/>
      <c r="Z953" s="825"/>
    </row>
    <row r="954" ht="12.75" customHeight="1" spans="1:26">
      <c r="A954" s="825"/>
      <c r="B954" s="826"/>
      <c r="C954" s="825"/>
      <c r="D954" s="827"/>
      <c r="E954" s="825"/>
      <c r="F954" s="827"/>
      <c r="G954" s="825"/>
      <c r="H954" s="825"/>
      <c r="I954" s="825"/>
      <c r="J954" s="825"/>
      <c r="K954" s="825"/>
      <c r="L954" s="850"/>
      <c r="M954" s="825"/>
      <c r="N954" s="825"/>
      <c r="O954" s="825"/>
      <c r="P954" s="825"/>
      <c r="Q954" s="825"/>
      <c r="R954" s="825"/>
      <c r="S954" s="825"/>
      <c r="T954" s="825"/>
      <c r="U954" s="825"/>
      <c r="V954" s="825"/>
      <c r="W954" s="825"/>
      <c r="X954" s="825"/>
      <c r="Y954" s="825"/>
      <c r="Z954" s="825"/>
    </row>
    <row r="955" ht="12.75" customHeight="1" spans="1:26">
      <c r="A955" s="825"/>
      <c r="B955" s="826"/>
      <c r="C955" s="825"/>
      <c r="D955" s="827"/>
      <c r="E955" s="825"/>
      <c r="F955" s="827"/>
      <c r="G955" s="825"/>
      <c r="H955" s="825"/>
      <c r="I955" s="825"/>
      <c r="J955" s="825"/>
      <c r="K955" s="825"/>
      <c r="L955" s="850"/>
      <c r="M955" s="825"/>
      <c r="N955" s="825"/>
      <c r="O955" s="825"/>
      <c r="P955" s="825"/>
      <c r="Q955" s="825"/>
      <c r="R955" s="825"/>
      <c r="S955" s="825"/>
      <c r="T955" s="825"/>
      <c r="U955" s="825"/>
      <c r="V955" s="825"/>
      <c r="W955" s="825"/>
      <c r="X955" s="825"/>
      <c r="Y955" s="825"/>
      <c r="Z955" s="825"/>
    </row>
    <row r="956" ht="12.75" customHeight="1" spans="1:26">
      <c r="A956" s="825"/>
      <c r="B956" s="826"/>
      <c r="C956" s="825"/>
      <c r="D956" s="827"/>
      <c r="E956" s="825"/>
      <c r="F956" s="827"/>
      <c r="G956" s="825"/>
      <c r="H956" s="825"/>
      <c r="I956" s="825"/>
      <c r="J956" s="825"/>
      <c r="K956" s="825"/>
      <c r="L956" s="850"/>
      <c r="M956" s="825"/>
      <c r="N956" s="825"/>
      <c r="O956" s="825"/>
      <c r="P956" s="825"/>
      <c r="Q956" s="825"/>
      <c r="R956" s="825"/>
      <c r="S956" s="825"/>
      <c r="T956" s="825"/>
      <c r="U956" s="825"/>
      <c r="V956" s="825"/>
      <c r="W956" s="825"/>
      <c r="X956" s="825"/>
      <c r="Y956" s="825"/>
      <c r="Z956" s="825"/>
    </row>
    <row r="957" ht="12.75" customHeight="1" spans="1:26">
      <c r="A957" s="825"/>
      <c r="B957" s="826"/>
      <c r="C957" s="825"/>
      <c r="D957" s="827"/>
      <c r="E957" s="825"/>
      <c r="F957" s="827"/>
      <c r="G957" s="825"/>
      <c r="H957" s="825"/>
      <c r="I957" s="825"/>
      <c r="J957" s="825"/>
      <c r="K957" s="825"/>
      <c r="L957" s="850"/>
      <c r="M957" s="825"/>
      <c r="N957" s="825"/>
      <c r="O957" s="825"/>
      <c r="P957" s="825"/>
      <c r="Q957" s="825"/>
      <c r="R957" s="825"/>
      <c r="S957" s="825"/>
      <c r="T957" s="825"/>
      <c r="U957" s="825"/>
      <c r="V957" s="825"/>
      <c r="W957" s="825"/>
      <c r="X957" s="825"/>
      <c r="Y957" s="825"/>
      <c r="Z957" s="825"/>
    </row>
    <row r="958" ht="12.75" customHeight="1" spans="1:26">
      <c r="A958" s="825"/>
      <c r="B958" s="826"/>
      <c r="C958" s="825"/>
      <c r="D958" s="827"/>
      <c r="E958" s="825"/>
      <c r="F958" s="827"/>
      <c r="G958" s="825"/>
      <c r="H958" s="825"/>
      <c r="I958" s="825"/>
      <c r="J958" s="825"/>
      <c r="K958" s="825"/>
      <c r="L958" s="850"/>
      <c r="M958" s="825"/>
      <c r="N958" s="825"/>
      <c r="O958" s="825"/>
      <c r="P958" s="825"/>
      <c r="Q958" s="825"/>
      <c r="R958" s="825"/>
      <c r="S958" s="825"/>
      <c r="T958" s="825"/>
      <c r="U958" s="825"/>
      <c r="V958" s="825"/>
      <c r="W958" s="825"/>
      <c r="X958" s="825"/>
      <c r="Y958" s="825"/>
      <c r="Z958" s="825"/>
    </row>
    <row r="959" ht="12.75" customHeight="1" spans="1:26">
      <c r="A959" s="825"/>
      <c r="B959" s="826"/>
      <c r="C959" s="825"/>
      <c r="D959" s="827"/>
      <c r="E959" s="825"/>
      <c r="F959" s="827"/>
      <c r="G959" s="825"/>
      <c r="H959" s="825"/>
      <c r="I959" s="825"/>
      <c r="J959" s="825"/>
      <c r="K959" s="825"/>
      <c r="L959" s="850"/>
      <c r="M959" s="825"/>
      <c r="N959" s="825"/>
      <c r="O959" s="825"/>
      <c r="P959" s="825"/>
      <c r="Q959" s="825"/>
      <c r="R959" s="825"/>
      <c r="S959" s="825"/>
      <c r="T959" s="825"/>
      <c r="U959" s="825"/>
      <c r="V959" s="825"/>
      <c r="W959" s="825"/>
      <c r="X959" s="825"/>
      <c r="Y959" s="825"/>
      <c r="Z959" s="825"/>
    </row>
    <row r="960" ht="12.75" customHeight="1" spans="1:26">
      <c r="A960" s="825"/>
      <c r="B960" s="826"/>
      <c r="C960" s="825"/>
      <c r="D960" s="827"/>
      <c r="E960" s="825"/>
      <c r="F960" s="827"/>
      <c r="G960" s="825"/>
      <c r="H960" s="825"/>
      <c r="I960" s="825"/>
      <c r="J960" s="825"/>
      <c r="K960" s="825"/>
      <c r="L960" s="850"/>
      <c r="M960" s="825"/>
      <c r="N960" s="825"/>
      <c r="O960" s="825"/>
      <c r="P960" s="825"/>
      <c r="Q960" s="825"/>
      <c r="R960" s="825"/>
      <c r="S960" s="825"/>
      <c r="T960" s="825"/>
      <c r="U960" s="825"/>
      <c r="V960" s="825"/>
      <c r="W960" s="825"/>
      <c r="X960" s="825"/>
      <c r="Y960" s="825"/>
      <c r="Z960" s="825"/>
    </row>
    <row r="961" ht="12.75" customHeight="1" spans="1:26">
      <c r="A961" s="825"/>
      <c r="B961" s="826"/>
      <c r="C961" s="825"/>
      <c r="D961" s="827"/>
      <c r="E961" s="825"/>
      <c r="F961" s="827"/>
      <c r="G961" s="825"/>
      <c r="H961" s="825"/>
      <c r="I961" s="825"/>
      <c r="J961" s="825"/>
      <c r="K961" s="825"/>
      <c r="L961" s="850"/>
      <c r="M961" s="825"/>
      <c r="N961" s="825"/>
      <c r="O961" s="825"/>
      <c r="P961" s="825"/>
      <c r="Q961" s="825"/>
      <c r="R961" s="825"/>
      <c r="S961" s="825"/>
      <c r="T961" s="825"/>
      <c r="U961" s="825"/>
      <c r="V961" s="825"/>
      <c r="W961" s="825"/>
      <c r="X961" s="825"/>
      <c r="Y961" s="825"/>
      <c r="Z961" s="825"/>
    </row>
    <row r="962" ht="12.75" customHeight="1" spans="1:26">
      <c r="A962" s="825"/>
      <c r="B962" s="826"/>
      <c r="C962" s="825"/>
      <c r="D962" s="827"/>
      <c r="E962" s="825"/>
      <c r="F962" s="827"/>
      <c r="G962" s="825"/>
      <c r="H962" s="825"/>
      <c r="I962" s="825"/>
      <c r="J962" s="825"/>
      <c r="K962" s="825"/>
      <c r="L962" s="850"/>
      <c r="M962" s="825"/>
      <c r="N962" s="825"/>
      <c r="O962" s="825"/>
      <c r="P962" s="825"/>
      <c r="Q962" s="825"/>
      <c r="R962" s="825"/>
      <c r="S962" s="825"/>
      <c r="T962" s="825"/>
      <c r="U962" s="825"/>
      <c r="V962" s="825"/>
      <c r="W962" s="825"/>
      <c r="X962" s="825"/>
      <c r="Y962" s="825"/>
      <c r="Z962" s="825"/>
    </row>
    <row r="963" ht="12.75" customHeight="1" spans="1:26">
      <c r="A963" s="825"/>
      <c r="B963" s="826"/>
      <c r="C963" s="825"/>
      <c r="D963" s="827"/>
      <c r="E963" s="825"/>
      <c r="F963" s="827"/>
      <c r="G963" s="825"/>
      <c r="H963" s="825"/>
      <c r="I963" s="825"/>
      <c r="J963" s="825"/>
      <c r="K963" s="825"/>
      <c r="L963" s="850"/>
      <c r="M963" s="825"/>
      <c r="N963" s="825"/>
      <c r="O963" s="825"/>
      <c r="P963" s="825"/>
      <c r="Q963" s="825"/>
      <c r="R963" s="825"/>
      <c r="S963" s="825"/>
      <c r="T963" s="825"/>
      <c r="U963" s="825"/>
      <c r="V963" s="825"/>
      <c r="W963" s="825"/>
      <c r="X963" s="825"/>
      <c r="Y963" s="825"/>
      <c r="Z963" s="825"/>
    </row>
    <row r="964" ht="12.75" customHeight="1" spans="1:26">
      <c r="A964" s="825"/>
      <c r="B964" s="826"/>
      <c r="C964" s="825"/>
      <c r="D964" s="827"/>
      <c r="E964" s="825"/>
      <c r="F964" s="827"/>
      <c r="G964" s="825"/>
      <c r="H964" s="825"/>
      <c r="I964" s="825"/>
      <c r="J964" s="825"/>
      <c r="K964" s="825"/>
      <c r="L964" s="850"/>
      <c r="M964" s="825"/>
      <c r="N964" s="825"/>
      <c r="O964" s="825"/>
      <c r="P964" s="825"/>
      <c r="Q964" s="825"/>
      <c r="R964" s="825"/>
      <c r="S964" s="825"/>
      <c r="T964" s="825"/>
      <c r="U964" s="825"/>
      <c r="V964" s="825"/>
      <c r="W964" s="825"/>
      <c r="X964" s="825"/>
      <c r="Y964" s="825"/>
      <c r="Z964" s="825"/>
    </row>
    <row r="965" ht="12.75" customHeight="1" spans="1:26">
      <c r="A965" s="825"/>
      <c r="B965" s="826"/>
      <c r="C965" s="825"/>
      <c r="D965" s="827"/>
      <c r="E965" s="825"/>
      <c r="F965" s="827"/>
      <c r="G965" s="825"/>
      <c r="H965" s="825"/>
      <c r="I965" s="825"/>
      <c r="J965" s="825"/>
      <c r="K965" s="825"/>
      <c r="L965" s="850"/>
      <c r="M965" s="825"/>
      <c r="N965" s="825"/>
      <c r="O965" s="825"/>
      <c r="P965" s="825"/>
      <c r="Q965" s="825"/>
      <c r="R965" s="825"/>
      <c r="S965" s="825"/>
      <c r="T965" s="825"/>
      <c r="U965" s="825"/>
      <c r="V965" s="825"/>
      <c r="W965" s="825"/>
      <c r="X965" s="825"/>
      <c r="Y965" s="825"/>
      <c r="Z965" s="825"/>
    </row>
    <row r="966" ht="12.75" customHeight="1" spans="1:26">
      <c r="A966" s="825"/>
      <c r="B966" s="826"/>
      <c r="C966" s="825"/>
      <c r="D966" s="827"/>
      <c r="E966" s="825"/>
      <c r="F966" s="827"/>
      <c r="G966" s="825"/>
      <c r="H966" s="825"/>
      <c r="I966" s="825"/>
      <c r="J966" s="825"/>
      <c r="K966" s="825"/>
      <c r="L966" s="850"/>
      <c r="M966" s="825"/>
      <c r="N966" s="825"/>
      <c r="O966" s="825"/>
      <c r="P966" s="825"/>
      <c r="Q966" s="825"/>
      <c r="R966" s="825"/>
      <c r="S966" s="825"/>
      <c r="T966" s="825"/>
      <c r="U966" s="825"/>
      <c r="V966" s="825"/>
      <c r="W966" s="825"/>
      <c r="X966" s="825"/>
      <c r="Y966" s="825"/>
      <c r="Z966" s="825"/>
    </row>
    <row r="967" ht="12.75" customHeight="1" spans="1:26">
      <c r="A967" s="825"/>
      <c r="B967" s="826"/>
      <c r="C967" s="825"/>
      <c r="D967" s="827"/>
      <c r="E967" s="825"/>
      <c r="F967" s="827"/>
      <c r="G967" s="825"/>
      <c r="H967" s="825"/>
      <c r="I967" s="825"/>
      <c r="J967" s="825"/>
      <c r="K967" s="825"/>
      <c r="L967" s="850"/>
      <c r="M967" s="825"/>
      <c r="N967" s="825"/>
      <c r="O967" s="825"/>
      <c r="P967" s="825"/>
      <c r="Q967" s="825"/>
      <c r="R967" s="825"/>
      <c r="S967" s="825"/>
      <c r="T967" s="825"/>
      <c r="U967" s="825"/>
      <c r="V967" s="825"/>
      <c r="W967" s="825"/>
      <c r="X967" s="825"/>
      <c r="Y967" s="825"/>
      <c r="Z967" s="825"/>
    </row>
    <row r="968" ht="12.75" customHeight="1" spans="1:26">
      <c r="A968" s="825"/>
      <c r="B968" s="826"/>
      <c r="C968" s="825"/>
      <c r="D968" s="827"/>
      <c r="E968" s="825"/>
      <c r="F968" s="827"/>
      <c r="G968" s="825"/>
      <c r="H968" s="825"/>
      <c r="I968" s="825"/>
      <c r="J968" s="825"/>
      <c r="K968" s="825"/>
      <c r="L968" s="850"/>
      <c r="M968" s="825"/>
      <c r="N968" s="825"/>
      <c r="O968" s="825"/>
      <c r="P968" s="825"/>
      <c r="Q968" s="825"/>
      <c r="R968" s="825"/>
      <c r="S968" s="825"/>
      <c r="T968" s="825"/>
      <c r="U968" s="825"/>
      <c r="V968" s="825"/>
      <c r="W968" s="825"/>
      <c r="X968" s="825"/>
      <c r="Y968" s="825"/>
      <c r="Z968" s="825"/>
    </row>
    <row r="969" ht="12.75" customHeight="1" spans="1:26">
      <c r="A969" s="825"/>
      <c r="B969" s="826"/>
      <c r="C969" s="825"/>
      <c r="D969" s="827"/>
      <c r="E969" s="825"/>
      <c r="F969" s="827"/>
      <c r="G969" s="825"/>
      <c r="H969" s="825"/>
      <c r="I969" s="825"/>
      <c r="J969" s="825"/>
      <c r="K969" s="825"/>
      <c r="L969" s="850"/>
      <c r="M969" s="825"/>
      <c r="N969" s="825"/>
      <c r="O969" s="825"/>
      <c r="P969" s="825"/>
      <c r="Q969" s="825"/>
      <c r="R969" s="825"/>
      <c r="S969" s="825"/>
      <c r="T969" s="825"/>
      <c r="U969" s="825"/>
      <c r="V969" s="825"/>
      <c r="W969" s="825"/>
      <c r="X969" s="825"/>
      <c r="Y969" s="825"/>
      <c r="Z969" s="825"/>
    </row>
    <row r="970" ht="12.75" customHeight="1" spans="1:26">
      <c r="A970" s="825"/>
      <c r="B970" s="826"/>
      <c r="C970" s="825"/>
      <c r="D970" s="827"/>
      <c r="E970" s="825"/>
      <c r="F970" s="827"/>
      <c r="G970" s="825"/>
      <c r="H970" s="825"/>
      <c r="I970" s="825"/>
      <c r="J970" s="825"/>
      <c r="K970" s="825"/>
      <c r="L970" s="850"/>
      <c r="M970" s="825"/>
      <c r="N970" s="825"/>
      <c r="O970" s="825"/>
      <c r="P970" s="825"/>
      <c r="Q970" s="825"/>
      <c r="R970" s="825"/>
      <c r="S970" s="825"/>
      <c r="T970" s="825"/>
      <c r="U970" s="825"/>
      <c r="V970" s="825"/>
      <c r="W970" s="825"/>
      <c r="X970" s="825"/>
      <c r="Y970" s="825"/>
      <c r="Z970" s="825"/>
    </row>
    <row r="971" ht="12.75" customHeight="1" spans="1:26">
      <c r="A971" s="825"/>
      <c r="B971" s="826"/>
      <c r="C971" s="825"/>
      <c r="D971" s="827"/>
      <c r="E971" s="825"/>
      <c r="F971" s="827"/>
      <c r="G971" s="825"/>
      <c r="H971" s="825"/>
      <c r="I971" s="825"/>
      <c r="J971" s="825"/>
      <c r="K971" s="825"/>
      <c r="L971" s="850"/>
      <c r="M971" s="825"/>
      <c r="N971" s="825"/>
      <c r="O971" s="825"/>
      <c r="P971" s="825"/>
      <c r="Q971" s="825"/>
      <c r="R971" s="825"/>
      <c r="S971" s="825"/>
      <c r="T971" s="825"/>
      <c r="U971" s="825"/>
      <c r="V971" s="825"/>
      <c r="W971" s="825"/>
      <c r="X971" s="825"/>
      <c r="Y971" s="825"/>
      <c r="Z971" s="825"/>
    </row>
    <row r="972" ht="12.75" customHeight="1" spans="1:26">
      <c r="A972" s="825"/>
      <c r="B972" s="826"/>
      <c r="C972" s="825"/>
      <c r="D972" s="827"/>
      <c r="E972" s="825"/>
      <c r="F972" s="827"/>
      <c r="G972" s="825"/>
      <c r="H972" s="825"/>
      <c r="I972" s="825"/>
      <c r="J972" s="825"/>
      <c r="K972" s="825"/>
      <c r="L972" s="850"/>
      <c r="M972" s="825"/>
      <c r="N972" s="825"/>
      <c r="O972" s="825"/>
      <c r="P972" s="825"/>
      <c r="Q972" s="825"/>
      <c r="R972" s="825"/>
      <c r="S972" s="825"/>
      <c r="T972" s="825"/>
      <c r="U972" s="825"/>
      <c r="V972" s="825"/>
      <c r="W972" s="825"/>
      <c r="X972" s="825"/>
      <c r="Y972" s="825"/>
      <c r="Z972" s="825"/>
    </row>
    <row r="973" ht="12.75" customHeight="1" spans="1:26">
      <c r="A973" s="825"/>
      <c r="B973" s="826"/>
      <c r="C973" s="825"/>
      <c r="D973" s="827"/>
      <c r="E973" s="825"/>
      <c r="F973" s="827"/>
      <c r="G973" s="825"/>
      <c r="H973" s="825"/>
      <c r="I973" s="825"/>
      <c r="J973" s="825"/>
      <c r="K973" s="825"/>
      <c r="L973" s="850"/>
      <c r="M973" s="825"/>
      <c r="N973" s="825"/>
      <c r="O973" s="825"/>
      <c r="P973" s="825"/>
      <c r="Q973" s="825"/>
      <c r="R973" s="825"/>
      <c r="S973" s="825"/>
      <c r="T973" s="825"/>
      <c r="U973" s="825"/>
      <c r="V973" s="825"/>
      <c r="W973" s="825"/>
      <c r="X973" s="825"/>
      <c r="Y973" s="825"/>
      <c r="Z973" s="825"/>
    </row>
    <row r="974" ht="12.75" customHeight="1" spans="1:26">
      <c r="A974" s="825"/>
      <c r="B974" s="826"/>
      <c r="C974" s="825"/>
      <c r="D974" s="827"/>
      <c r="E974" s="825"/>
      <c r="F974" s="827"/>
      <c r="G974" s="825"/>
      <c r="H974" s="825"/>
      <c r="I974" s="825"/>
      <c r="J974" s="825"/>
      <c r="K974" s="825"/>
      <c r="L974" s="850"/>
      <c r="M974" s="825"/>
      <c r="N974" s="825"/>
      <c r="O974" s="825"/>
      <c r="P974" s="825"/>
      <c r="Q974" s="825"/>
      <c r="R974" s="825"/>
      <c r="S974" s="825"/>
      <c r="T974" s="825"/>
      <c r="U974" s="825"/>
      <c r="V974" s="825"/>
      <c r="W974" s="825"/>
      <c r="X974" s="825"/>
      <c r="Y974" s="825"/>
      <c r="Z974" s="825"/>
    </row>
    <row r="975" ht="12.75" customHeight="1" spans="1:26">
      <c r="A975" s="825"/>
      <c r="B975" s="826"/>
      <c r="C975" s="825"/>
      <c r="D975" s="827"/>
      <c r="E975" s="825"/>
      <c r="F975" s="827"/>
      <c r="G975" s="825"/>
      <c r="H975" s="825"/>
      <c r="I975" s="825"/>
      <c r="J975" s="825"/>
      <c r="K975" s="825"/>
      <c r="L975" s="850"/>
      <c r="M975" s="825"/>
      <c r="N975" s="825"/>
      <c r="O975" s="825"/>
      <c r="P975" s="825"/>
      <c r="Q975" s="825"/>
      <c r="R975" s="825"/>
      <c r="S975" s="825"/>
      <c r="T975" s="825"/>
      <c r="U975" s="825"/>
      <c r="V975" s="825"/>
      <c r="W975" s="825"/>
      <c r="X975" s="825"/>
      <c r="Y975" s="825"/>
      <c r="Z975" s="825"/>
    </row>
    <row r="976" ht="12.75" customHeight="1" spans="1:26">
      <c r="A976" s="825"/>
      <c r="B976" s="826"/>
      <c r="C976" s="825"/>
      <c r="D976" s="827"/>
      <c r="E976" s="825"/>
      <c r="F976" s="827"/>
      <c r="G976" s="825"/>
      <c r="H976" s="825"/>
      <c r="I976" s="825"/>
      <c r="J976" s="825"/>
      <c r="K976" s="825"/>
      <c r="L976" s="850"/>
      <c r="M976" s="825"/>
      <c r="N976" s="825"/>
      <c r="O976" s="825"/>
      <c r="P976" s="825"/>
      <c r="Q976" s="825"/>
      <c r="R976" s="825"/>
      <c r="S976" s="825"/>
      <c r="T976" s="825"/>
      <c r="U976" s="825"/>
      <c r="V976" s="825"/>
      <c r="W976" s="825"/>
      <c r="X976" s="825"/>
      <c r="Y976" s="825"/>
      <c r="Z976" s="825"/>
    </row>
    <row r="977" ht="12.75" customHeight="1" spans="1:26">
      <c r="A977" s="825"/>
      <c r="B977" s="826"/>
      <c r="C977" s="825"/>
      <c r="D977" s="827"/>
      <c r="E977" s="825"/>
      <c r="F977" s="827"/>
      <c r="G977" s="825"/>
      <c r="H977" s="825"/>
      <c r="I977" s="825"/>
      <c r="J977" s="825"/>
      <c r="K977" s="825"/>
      <c r="L977" s="850"/>
      <c r="M977" s="825"/>
      <c r="N977" s="825"/>
      <c r="O977" s="825"/>
      <c r="P977" s="825"/>
      <c r="Q977" s="825"/>
      <c r="R977" s="825"/>
      <c r="S977" s="825"/>
      <c r="T977" s="825"/>
      <c r="U977" s="825"/>
      <c r="V977" s="825"/>
      <c r="W977" s="825"/>
      <c r="X977" s="825"/>
      <c r="Y977" s="825"/>
      <c r="Z977" s="825"/>
    </row>
    <row r="978" ht="12.75" customHeight="1" spans="1:26">
      <c r="A978" s="825"/>
      <c r="B978" s="826"/>
      <c r="C978" s="825"/>
      <c r="D978" s="827"/>
      <c r="E978" s="825"/>
      <c r="F978" s="827"/>
      <c r="G978" s="825"/>
      <c r="H978" s="825"/>
      <c r="I978" s="825"/>
      <c r="J978" s="825"/>
      <c r="K978" s="825"/>
      <c r="L978" s="850"/>
      <c r="M978" s="825"/>
      <c r="N978" s="825"/>
      <c r="O978" s="825"/>
      <c r="P978" s="825"/>
      <c r="Q978" s="825"/>
      <c r="R978" s="825"/>
      <c r="S978" s="825"/>
      <c r="T978" s="825"/>
      <c r="U978" s="825"/>
      <c r="V978" s="825"/>
      <c r="W978" s="825"/>
      <c r="X978" s="825"/>
      <c r="Y978" s="825"/>
      <c r="Z978" s="825"/>
    </row>
    <row r="979" ht="12.75" customHeight="1" spans="1:26">
      <c r="A979" s="825"/>
      <c r="B979" s="826"/>
      <c r="C979" s="825"/>
      <c r="D979" s="827"/>
      <c r="E979" s="825"/>
      <c r="F979" s="827"/>
      <c r="G979" s="825"/>
      <c r="H979" s="825"/>
      <c r="I979" s="825"/>
      <c r="J979" s="825"/>
      <c r="K979" s="825"/>
      <c r="L979" s="850"/>
      <c r="M979" s="825"/>
      <c r="N979" s="825"/>
      <c r="O979" s="825"/>
      <c r="P979" s="825"/>
      <c r="Q979" s="825"/>
      <c r="R979" s="825"/>
      <c r="S979" s="825"/>
      <c r="T979" s="825"/>
      <c r="U979" s="825"/>
      <c r="V979" s="825"/>
      <c r="W979" s="825"/>
      <c r="X979" s="825"/>
      <c r="Y979" s="825"/>
      <c r="Z979" s="825"/>
    </row>
    <row r="980" ht="12.75" customHeight="1" spans="1:26">
      <c r="A980" s="825"/>
      <c r="B980" s="826"/>
      <c r="C980" s="825"/>
      <c r="D980" s="827"/>
      <c r="E980" s="825"/>
      <c r="F980" s="827"/>
      <c r="G980" s="825"/>
      <c r="H980" s="825"/>
      <c r="I980" s="825"/>
      <c r="J980" s="825"/>
      <c r="K980" s="825"/>
      <c r="L980" s="850"/>
      <c r="M980" s="825"/>
      <c r="N980" s="825"/>
      <c r="O980" s="825"/>
      <c r="P980" s="825"/>
      <c r="Q980" s="825"/>
      <c r="R980" s="825"/>
      <c r="S980" s="825"/>
      <c r="T980" s="825"/>
      <c r="U980" s="825"/>
      <c r="V980" s="825"/>
      <c r="W980" s="825"/>
      <c r="X980" s="825"/>
      <c r="Y980" s="825"/>
      <c r="Z980" s="825"/>
    </row>
    <row r="981" ht="12.75" customHeight="1" spans="1:26">
      <c r="A981" s="825"/>
      <c r="B981" s="826"/>
      <c r="C981" s="825"/>
      <c r="D981" s="827"/>
      <c r="E981" s="825"/>
      <c r="F981" s="827"/>
      <c r="G981" s="825"/>
      <c r="H981" s="825"/>
      <c r="I981" s="825"/>
      <c r="J981" s="825"/>
      <c r="K981" s="825"/>
      <c r="L981" s="850"/>
      <c r="M981" s="825"/>
      <c r="N981" s="825"/>
      <c r="O981" s="825"/>
      <c r="P981" s="825"/>
      <c r="Q981" s="825"/>
      <c r="R981" s="825"/>
      <c r="S981" s="825"/>
      <c r="T981" s="825"/>
      <c r="U981" s="825"/>
      <c r="V981" s="825"/>
      <c r="W981" s="825"/>
      <c r="X981" s="825"/>
      <c r="Y981" s="825"/>
      <c r="Z981" s="825"/>
    </row>
    <row r="982" ht="12.75" customHeight="1" spans="1:26">
      <c r="A982" s="825"/>
      <c r="B982" s="826"/>
      <c r="C982" s="825"/>
      <c r="D982" s="827"/>
      <c r="E982" s="825"/>
      <c r="F982" s="827"/>
      <c r="G982" s="825"/>
      <c r="H982" s="825"/>
      <c r="I982" s="825"/>
      <c r="J982" s="825"/>
      <c r="K982" s="825"/>
      <c r="L982" s="850"/>
      <c r="M982" s="825"/>
      <c r="N982" s="825"/>
      <c r="O982" s="825"/>
      <c r="P982" s="825"/>
      <c r="Q982" s="825"/>
      <c r="R982" s="825"/>
      <c r="S982" s="825"/>
      <c r="T982" s="825"/>
      <c r="U982" s="825"/>
      <c r="V982" s="825"/>
      <c r="W982" s="825"/>
      <c r="X982" s="825"/>
      <c r="Y982" s="825"/>
      <c r="Z982" s="825"/>
    </row>
    <row r="983" ht="12.75" customHeight="1" spans="1:26">
      <c r="A983" s="825"/>
      <c r="B983" s="826"/>
      <c r="C983" s="825"/>
      <c r="D983" s="827"/>
      <c r="E983" s="825"/>
      <c r="F983" s="827"/>
      <c r="G983" s="825"/>
      <c r="H983" s="825"/>
      <c r="I983" s="825"/>
      <c r="J983" s="825"/>
      <c r="K983" s="825"/>
      <c r="L983" s="850"/>
      <c r="M983" s="825"/>
      <c r="N983" s="825"/>
      <c r="O983" s="825"/>
      <c r="P983" s="825"/>
      <c r="Q983" s="825"/>
      <c r="R983" s="825"/>
      <c r="S983" s="825"/>
      <c r="T983" s="825"/>
      <c r="U983" s="825"/>
      <c r="V983" s="825"/>
      <c r="W983" s="825"/>
      <c r="X983" s="825"/>
      <c r="Y983" s="825"/>
      <c r="Z983" s="825"/>
    </row>
    <row r="984" ht="12.75" customHeight="1" spans="1:26">
      <c r="A984" s="825"/>
      <c r="B984" s="826"/>
      <c r="C984" s="825"/>
      <c r="D984" s="827"/>
      <c r="E984" s="825"/>
      <c r="F984" s="827"/>
      <c r="G984" s="825"/>
      <c r="H984" s="825"/>
      <c r="I984" s="825"/>
      <c r="J984" s="825"/>
      <c r="K984" s="825"/>
      <c r="L984" s="850"/>
      <c r="M984" s="825"/>
      <c r="N984" s="825"/>
      <c r="O984" s="825"/>
      <c r="P984" s="825"/>
      <c r="Q984" s="825"/>
      <c r="R984" s="825"/>
      <c r="S984" s="825"/>
      <c r="T984" s="825"/>
      <c r="U984" s="825"/>
      <c r="V984" s="825"/>
      <c r="W984" s="825"/>
      <c r="X984" s="825"/>
      <c r="Y984" s="825"/>
      <c r="Z984" s="825"/>
    </row>
    <row r="985" ht="12.75" customHeight="1" spans="1:26">
      <c r="A985" s="825"/>
      <c r="B985" s="826"/>
      <c r="C985" s="825"/>
      <c r="D985" s="827"/>
      <c r="E985" s="825"/>
      <c r="F985" s="827"/>
      <c r="G985" s="825"/>
      <c r="H985" s="825"/>
      <c r="I985" s="825"/>
      <c r="J985" s="825"/>
      <c r="K985" s="825"/>
      <c r="L985" s="850"/>
      <c r="M985" s="825"/>
      <c r="N985" s="825"/>
      <c r="O985" s="825"/>
      <c r="P985" s="825"/>
      <c r="Q985" s="825"/>
      <c r="R985" s="825"/>
      <c r="S985" s="825"/>
      <c r="T985" s="825"/>
      <c r="U985" s="825"/>
      <c r="V985" s="825"/>
      <c r="W985" s="825"/>
      <c r="X985" s="825"/>
      <c r="Y985" s="825"/>
      <c r="Z985" s="825"/>
    </row>
    <row r="986" ht="12.75" customHeight="1" spans="1:26">
      <c r="A986" s="825"/>
      <c r="B986" s="826"/>
      <c r="C986" s="825"/>
      <c r="D986" s="827"/>
      <c r="E986" s="825"/>
      <c r="F986" s="827"/>
      <c r="G986" s="825"/>
      <c r="H986" s="825"/>
      <c r="I986" s="825"/>
      <c r="J986" s="825"/>
      <c r="K986" s="825"/>
      <c r="L986" s="850"/>
      <c r="M986" s="825"/>
      <c r="N986" s="825"/>
      <c r="O986" s="825"/>
      <c r="P986" s="825"/>
      <c r="Q986" s="825"/>
      <c r="R986" s="825"/>
      <c r="S986" s="825"/>
      <c r="T986" s="825"/>
      <c r="U986" s="825"/>
      <c r="V986" s="825"/>
      <c r="W986" s="825"/>
      <c r="X986" s="825"/>
      <c r="Y986" s="825"/>
      <c r="Z986" s="825"/>
    </row>
    <row r="987" ht="12.75" customHeight="1" spans="1:26">
      <c r="A987" s="825"/>
      <c r="B987" s="826"/>
      <c r="C987" s="825"/>
      <c r="D987" s="827"/>
      <c r="E987" s="825"/>
      <c r="F987" s="827"/>
      <c r="G987" s="825"/>
      <c r="H987" s="825"/>
      <c r="I987" s="825"/>
      <c r="J987" s="825"/>
      <c r="K987" s="825"/>
      <c r="L987" s="850"/>
      <c r="M987" s="825"/>
      <c r="N987" s="825"/>
      <c r="O987" s="825"/>
      <c r="P987" s="825"/>
      <c r="Q987" s="825"/>
      <c r="R987" s="825"/>
      <c r="S987" s="825"/>
      <c r="T987" s="825"/>
      <c r="U987" s="825"/>
      <c r="V987" s="825"/>
      <c r="W987" s="825"/>
      <c r="X987" s="825"/>
      <c r="Y987" s="825"/>
      <c r="Z987" s="825"/>
    </row>
    <row r="988" ht="12.75" customHeight="1" spans="1:26">
      <c r="A988" s="825"/>
      <c r="B988" s="826"/>
      <c r="C988" s="825"/>
      <c r="D988" s="827"/>
      <c r="E988" s="825"/>
      <c r="F988" s="827"/>
      <c r="G988" s="825"/>
      <c r="H988" s="825"/>
      <c r="I988" s="825"/>
      <c r="J988" s="825"/>
      <c r="K988" s="825"/>
      <c r="L988" s="850"/>
      <c r="M988" s="825"/>
      <c r="N988" s="825"/>
      <c r="O988" s="825"/>
      <c r="P988" s="825"/>
      <c r="Q988" s="825"/>
      <c r="R988" s="825"/>
      <c r="S988" s="825"/>
      <c r="T988" s="825"/>
      <c r="U988" s="825"/>
      <c r="V988" s="825"/>
      <c r="W988" s="825"/>
      <c r="X988" s="825"/>
      <c r="Y988" s="825"/>
      <c r="Z988" s="825"/>
    </row>
    <row r="989" ht="12.75" customHeight="1" spans="1:26">
      <c r="A989" s="825"/>
      <c r="B989" s="826"/>
      <c r="C989" s="825"/>
      <c r="D989" s="827"/>
      <c r="E989" s="825"/>
      <c r="F989" s="827"/>
      <c r="G989" s="825"/>
      <c r="H989" s="825"/>
      <c r="I989" s="825"/>
      <c r="J989" s="825"/>
      <c r="K989" s="825"/>
      <c r="L989" s="850"/>
      <c r="M989" s="825"/>
      <c r="N989" s="825"/>
      <c r="O989" s="825"/>
      <c r="P989" s="825"/>
      <c r="Q989" s="825"/>
      <c r="R989" s="825"/>
      <c r="S989" s="825"/>
      <c r="T989" s="825"/>
      <c r="U989" s="825"/>
      <c r="V989" s="825"/>
      <c r="W989" s="825"/>
      <c r="X989" s="825"/>
      <c r="Y989" s="825"/>
      <c r="Z989" s="825"/>
    </row>
    <row r="990" ht="12.75" customHeight="1" spans="1:26">
      <c r="A990" s="825"/>
      <c r="B990" s="826"/>
      <c r="C990" s="825"/>
      <c r="D990" s="827"/>
      <c r="E990" s="825"/>
      <c r="F990" s="827"/>
      <c r="G990" s="825"/>
      <c r="H990" s="825"/>
      <c r="I990" s="825"/>
      <c r="J990" s="825"/>
      <c r="K990" s="825"/>
      <c r="L990" s="850"/>
      <c r="M990" s="825"/>
      <c r="N990" s="825"/>
      <c r="O990" s="825"/>
      <c r="P990" s="825"/>
      <c r="Q990" s="825"/>
      <c r="R990" s="825"/>
      <c r="S990" s="825"/>
      <c r="T990" s="825"/>
      <c r="U990" s="825"/>
      <c r="V990" s="825"/>
      <c r="W990" s="825"/>
      <c r="X990" s="825"/>
      <c r="Y990" s="825"/>
      <c r="Z990" s="825"/>
    </row>
    <row r="991" ht="12.75" customHeight="1" spans="1:26">
      <c r="A991" s="825"/>
      <c r="B991" s="826"/>
      <c r="C991" s="825"/>
      <c r="D991" s="827"/>
      <c r="E991" s="825"/>
      <c r="F991" s="827"/>
      <c r="G991" s="825"/>
      <c r="H991" s="825"/>
      <c r="I991" s="825"/>
      <c r="J991" s="825"/>
      <c r="K991" s="825"/>
      <c r="L991" s="850"/>
      <c r="M991" s="825"/>
      <c r="N991" s="825"/>
      <c r="O991" s="825"/>
      <c r="P991" s="825"/>
      <c r="Q991" s="825"/>
      <c r="R991" s="825"/>
      <c r="S991" s="825"/>
      <c r="T991" s="825"/>
      <c r="U991" s="825"/>
      <c r="V991" s="825"/>
      <c r="W991" s="825"/>
      <c r="X991" s="825"/>
      <c r="Y991" s="825"/>
      <c r="Z991" s="825"/>
    </row>
    <row r="992" ht="12.75" customHeight="1" spans="1:26">
      <c r="A992" s="825"/>
      <c r="B992" s="826"/>
      <c r="C992" s="825"/>
      <c r="D992" s="827"/>
      <c r="E992" s="825"/>
      <c r="F992" s="827"/>
      <c r="G992" s="825"/>
      <c r="H992" s="825"/>
      <c r="I992" s="825"/>
      <c r="J992" s="825"/>
      <c r="K992" s="825"/>
      <c r="L992" s="850"/>
      <c r="M992" s="825"/>
      <c r="N992" s="825"/>
      <c r="O992" s="825"/>
      <c r="P992" s="825"/>
      <c r="Q992" s="825"/>
      <c r="R992" s="825"/>
      <c r="S992" s="825"/>
      <c r="T992" s="825"/>
      <c r="U992" s="825"/>
      <c r="V992" s="825"/>
      <c r="W992" s="825"/>
      <c r="X992" s="825"/>
      <c r="Y992" s="825"/>
      <c r="Z992" s="825"/>
    </row>
    <row r="993" ht="12.75" customHeight="1" spans="1:26">
      <c r="A993" s="825"/>
      <c r="B993" s="826"/>
      <c r="C993" s="825"/>
      <c r="D993" s="827"/>
      <c r="E993" s="825"/>
      <c r="F993" s="827"/>
      <c r="G993" s="825"/>
      <c r="H993" s="825"/>
      <c r="I993" s="825"/>
      <c r="J993" s="825"/>
      <c r="K993" s="825"/>
      <c r="L993" s="850"/>
      <c r="M993" s="825"/>
      <c r="N993" s="825"/>
      <c r="O993" s="825"/>
      <c r="P993" s="825"/>
      <c r="Q993" s="825"/>
      <c r="R993" s="825"/>
      <c r="S993" s="825"/>
      <c r="T993" s="825"/>
      <c r="U993" s="825"/>
      <c r="V993" s="825"/>
      <c r="W993" s="825"/>
      <c r="X993" s="825"/>
      <c r="Y993" s="825"/>
      <c r="Z993" s="825"/>
    </row>
    <row r="994" ht="12.75" customHeight="1" spans="1:26">
      <c r="A994" s="825"/>
      <c r="B994" s="826"/>
      <c r="C994" s="825"/>
      <c r="D994" s="827"/>
      <c r="E994" s="825"/>
      <c r="F994" s="827"/>
      <c r="G994" s="825"/>
      <c r="H994" s="825"/>
      <c r="I994" s="825"/>
      <c r="J994" s="825"/>
      <c r="K994" s="825"/>
      <c r="L994" s="850"/>
      <c r="M994" s="825"/>
      <c r="N994" s="825"/>
      <c r="O994" s="825"/>
      <c r="P994" s="825"/>
      <c r="Q994" s="825"/>
      <c r="R994" s="825"/>
      <c r="S994" s="825"/>
      <c r="T994" s="825"/>
      <c r="U994" s="825"/>
      <c r="V994" s="825"/>
      <c r="W994" s="825"/>
      <c r="X994" s="825"/>
      <c r="Y994" s="825"/>
      <c r="Z994" s="825"/>
    </row>
    <row r="995" ht="12.75" customHeight="1" spans="1:26">
      <c r="A995" s="825"/>
      <c r="B995" s="826"/>
      <c r="C995" s="825"/>
      <c r="D995" s="827"/>
      <c r="E995" s="825"/>
      <c r="F995" s="827"/>
      <c r="G995" s="825"/>
      <c r="H995" s="825"/>
      <c r="I995" s="825"/>
      <c r="J995" s="825"/>
      <c r="K995" s="825"/>
      <c r="L995" s="850"/>
      <c r="M995" s="825"/>
      <c r="N995" s="825"/>
      <c r="O995" s="825"/>
      <c r="P995" s="825"/>
      <c r="Q995" s="825"/>
      <c r="R995" s="825"/>
      <c r="S995" s="825"/>
      <c r="T995" s="825"/>
      <c r="U995" s="825"/>
      <c r="V995" s="825"/>
      <c r="W995" s="825"/>
      <c r="X995" s="825"/>
      <c r="Y995" s="825"/>
      <c r="Z995" s="825"/>
    </row>
    <row r="996" ht="12.75" customHeight="1" spans="1:26">
      <c r="A996" s="825"/>
      <c r="B996" s="826"/>
      <c r="C996" s="825"/>
      <c r="D996" s="827"/>
      <c r="E996" s="825"/>
      <c r="F996" s="827"/>
      <c r="G996" s="825"/>
      <c r="H996" s="825"/>
      <c r="I996" s="825"/>
      <c r="J996" s="825"/>
      <c r="K996" s="825"/>
      <c r="L996" s="850"/>
      <c r="M996" s="825"/>
      <c r="N996" s="825"/>
      <c r="O996" s="825"/>
      <c r="P996" s="825"/>
      <c r="Q996" s="825"/>
      <c r="R996" s="825"/>
      <c r="S996" s="825"/>
      <c r="T996" s="825"/>
      <c r="U996" s="825"/>
      <c r="V996" s="825"/>
      <c r="W996" s="825"/>
      <c r="X996" s="825"/>
      <c r="Y996" s="825"/>
      <c r="Z996" s="825"/>
    </row>
    <row r="997" ht="12.75" customHeight="1" spans="1:26">
      <c r="A997" s="825"/>
      <c r="B997" s="826"/>
      <c r="C997" s="825"/>
      <c r="D997" s="827"/>
      <c r="E997" s="825"/>
      <c r="F997" s="827"/>
      <c r="G997" s="825"/>
      <c r="H997" s="825"/>
      <c r="I997" s="825"/>
      <c r="J997" s="825"/>
      <c r="K997" s="825"/>
      <c r="L997" s="850"/>
      <c r="M997" s="825"/>
      <c r="N997" s="825"/>
      <c r="O997" s="825"/>
      <c r="P997" s="825"/>
      <c r="Q997" s="825"/>
      <c r="R997" s="825"/>
      <c r="S997" s="825"/>
      <c r="T997" s="825"/>
      <c r="U997" s="825"/>
      <c r="V997" s="825"/>
      <c r="W997" s="825"/>
      <c r="X997" s="825"/>
      <c r="Y997" s="825"/>
      <c r="Z997" s="825"/>
    </row>
    <row r="998" ht="12.75" customHeight="1" spans="1:26">
      <c r="A998" s="825"/>
      <c r="B998" s="826"/>
      <c r="C998" s="825"/>
      <c r="D998" s="827"/>
      <c r="E998" s="825"/>
      <c r="F998" s="827"/>
      <c r="G998" s="825"/>
      <c r="H998" s="825"/>
      <c r="I998" s="825"/>
      <c r="J998" s="825"/>
      <c r="K998" s="825"/>
      <c r="L998" s="850"/>
      <c r="M998" s="825"/>
      <c r="N998" s="825"/>
      <c r="O998" s="825"/>
      <c r="P998" s="825"/>
      <c r="Q998" s="825"/>
      <c r="R998" s="825"/>
      <c r="S998" s="825"/>
      <c r="T998" s="825"/>
      <c r="U998" s="825"/>
      <c r="V998" s="825"/>
      <c r="W998" s="825"/>
      <c r="X998" s="825"/>
      <c r="Y998" s="825"/>
      <c r="Z998" s="825"/>
    </row>
    <row r="999" ht="12.75" customHeight="1" spans="1:26">
      <c r="A999" s="825"/>
      <c r="B999" s="826"/>
      <c r="C999" s="825"/>
      <c r="D999" s="827"/>
      <c r="E999" s="825"/>
      <c r="F999" s="827"/>
      <c r="G999" s="825"/>
      <c r="H999" s="825"/>
      <c r="I999" s="825"/>
      <c r="J999" s="825"/>
      <c r="K999" s="825"/>
      <c r="L999" s="850"/>
      <c r="M999" s="825"/>
      <c r="N999" s="825"/>
      <c r="O999" s="825"/>
      <c r="P999" s="825"/>
      <c r="Q999" s="825"/>
      <c r="R999" s="825"/>
      <c r="S999" s="825"/>
      <c r="T999" s="825"/>
      <c r="U999" s="825"/>
      <c r="V999" s="825"/>
      <c r="W999" s="825"/>
      <c r="X999" s="825"/>
      <c r="Y999" s="825"/>
      <c r="Z999" s="825"/>
    </row>
    <row r="1000" ht="12.75" customHeight="1" spans="1:26">
      <c r="A1000" s="825"/>
      <c r="B1000" s="826"/>
      <c r="C1000" s="825"/>
      <c r="D1000" s="827"/>
      <c r="E1000" s="825"/>
      <c r="F1000" s="827"/>
      <c r="G1000" s="825"/>
      <c r="H1000" s="825"/>
      <c r="I1000" s="825"/>
      <c r="J1000" s="825"/>
      <c r="K1000" s="825"/>
      <c r="L1000" s="850"/>
      <c r="M1000" s="825"/>
      <c r="N1000" s="825"/>
      <c r="O1000" s="825"/>
      <c r="P1000" s="825"/>
      <c r="Q1000" s="825"/>
      <c r="R1000" s="825"/>
      <c r="S1000" s="825"/>
      <c r="T1000" s="825"/>
      <c r="U1000" s="825"/>
      <c r="V1000" s="825"/>
      <c r="W1000" s="825"/>
      <c r="X1000" s="825"/>
      <c r="Y1000" s="825"/>
      <c r="Z1000" s="825"/>
    </row>
  </sheetData>
  <mergeCells count="13">
    <mergeCell ref="C2:E2"/>
    <mergeCell ref="C3:E3"/>
    <mergeCell ref="A8:B8"/>
    <mergeCell ref="C8:E8"/>
    <mergeCell ref="C24:E24"/>
    <mergeCell ref="B29:E29"/>
    <mergeCell ref="C32:E32"/>
    <mergeCell ref="B37:E37"/>
    <mergeCell ref="C41:D41"/>
    <mergeCell ref="C43:D43"/>
    <mergeCell ref="C44:D44"/>
    <mergeCell ref="C45:D45"/>
    <mergeCell ref="C46:D46"/>
  </mergeCells>
  <hyperlinks>
    <hyperlink ref="C46" r:id="rId2" display="prestconta.hrc@gmail.com"/>
  </hyperlinks>
  <printOptions horizontalCentered="1" verticalCentered="1"/>
  <pageMargins left="0" right="0" top="0" bottom="0" header="0" footer="0"/>
  <pageSetup paperSize="9" scale="85"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7"/>
  <sheetViews>
    <sheetView showGridLines="0" zoomScale="74" zoomScaleNormal="74" workbookViewId="0">
      <selection activeCell="I7" sqref="I7"/>
    </sheetView>
  </sheetViews>
  <sheetFormatPr defaultColWidth="11.4285714285714" defaultRowHeight="12.75"/>
  <cols>
    <col min="1" max="1" width="8.42857142857143" style="777" customWidth="1"/>
    <col min="2" max="2" width="7.71428571428571" style="778" customWidth="1"/>
    <col min="3" max="3" width="41.8571428571429" style="777" customWidth="1"/>
    <col min="4" max="4" width="8.28571428571429" style="779" customWidth="1"/>
    <col min="5" max="5" width="37.2857142857143" style="777" customWidth="1"/>
    <col min="6" max="6" width="13" style="779" customWidth="1"/>
    <col min="7" max="7" width="15.2857142857143" style="777" customWidth="1"/>
    <col min="8" max="8" width="11.4285714285714" style="777"/>
    <col min="9" max="9" width="34.1428571428571" style="777" customWidth="1"/>
    <col min="10" max="10" width="39.4285714285714" style="777" customWidth="1"/>
    <col min="11" max="11" width="11.4285714285714" style="777"/>
    <col min="12" max="12" width="83.8571428571429" style="775" customWidth="1"/>
    <col min="13" max="17" width="11.4285714285714" style="777"/>
    <col min="18" max="18" width="12.2857142857143" style="777" customWidth="1"/>
    <col min="19" max="16384" width="11.4285714285714" style="777"/>
  </cols>
  <sheetData>
    <row r="1" ht="13.5"/>
    <row r="2" ht="16.5" customHeight="1" spans="3:7">
      <c r="C2" s="568" t="s">
        <v>29</v>
      </c>
      <c r="D2" s="568"/>
      <c r="E2" s="568"/>
      <c r="F2" s="569" t="s">
        <v>30</v>
      </c>
      <c r="G2" s="570" t="s">
        <v>106</v>
      </c>
    </row>
    <row r="3" ht="16.5" customHeight="1" spans="3:7">
      <c r="C3" s="571" t="s">
        <v>32</v>
      </c>
      <c r="D3" s="571"/>
      <c r="E3" s="571"/>
      <c r="F3" s="569" t="s">
        <v>33</v>
      </c>
      <c r="G3" s="570">
        <v>2025</v>
      </c>
    </row>
    <row r="4" ht="16.5" customHeight="1" spans="6:7">
      <c r="F4" s="572" t="s">
        <v>34</v>
      </c>
      <c r="G4" s="573" t="s">
        <v>4</v>
      </c>
    </row>
    <row r="8" s="773" customFormat="1" ht="15.75" customHeight="1" spans="1:12">
      <c r="A8" s="780" t="s">
        <v>107</v>
      </c>
      <c r="B8" s="780"/>
      <c r="C8" s="781" t="s">
        <v>108</v>
      </c>
      <c r="D8" s="781"/>
      <c r="E8" s="781"/>
      <c r="F8" s="782"/>
      <c r="G8" s="783"/>
      <c r="H8" s="784"/>
      <c r="I8" s="784"/>
      <c r="J8" s="784"/>
      <c r="K8" s="784"/>
      <c r="L8" s="798"/>
    </row>
    <row r="9" s="773" customFormat="1" ht="7.5" customHeight="1" spans="1:12">
      <c r="A9" s="785"/>
      <c r="B9" s="785"/>
      <c r="C9" s="781"/>
      <c r="D9" s="781"/>
      <c r="E9" s="781"/>
      <c r="F9" s="782"/>
      <c r="G9" s="783"/>
      <c r="H9" s="784"/>
      <c r="I9" s="784"/>
      <c r="J9" s="784"/>
      <c r="K9" s="784"/>
      <c r="L9" s="798"/>
    </row>
    <row r="10" s="774" customFormat="1" ht="18" customHeight="1" spans="2:12">
      <c r="B10" s="786" t="s">
        <v>74</v>
      </c>
      <c r="C10" s="787" t="s">
        <v>75</v>
      </c>
      <c r="D10" s="788" t="s">
        <v>76</v>
      </c>
      <c r="E10" s="788" t="s">
        <v>77</v>
      </c>
      <c r="F10" s="789" t="s">
        <v>78</v>
      </c>
      <c r="G10" s="790" t="s">
        <v>79</v>
      </c>
      <c r="H10" s="791"/>
      <c r="I10" s="791"/>
      <c r="J10" s="791"/>
      <c r="K10" s="823"/>
      <c r="L10" s="791"/>
    </row>
    <row r="11" s="775" customFormat="1" ht="16.5" customHeight="1" spans="2:12">
      <c r="B11" s="792">
        <v>1</v>
      </c>
      <c r="C11" s="793" t="s">
        <v>109</v>
      </c>
      <c r="D11" s="794" t="s">
        <v>81</v>
      </c>
      <c r="E11" s="795"/>
      <c r="F11" s="796"/>
      <c r="G11" s="797"/>
      <c r="H11" s="798"/>
      <c r="I11" s="798"/>
      <c r="J11" s="822"/>
      <c r="K11" s="798"/>
      <c r="L11" s="798"/>
    </row>
    <row r="12" s="775" customFormat="1" ht="16.5" customHeight="1" spans="2:12">
      <c r="B12" s="792">
        <v>2</v>
      </c>
      <c r="C12" s="793" t="s">
        <v>110</v>
      </c>
      <c r="D12" s="794" t="s">
        <v>81</v>
      </c>
      <c r="E12" s="795"/>
      <c r="F12" s="796"/>
      <c r="G12" s="797"/>
      <c r="H12" s="798"/>
      <c r="I12" s="798"/>
      <c r="J12" s="822"/>
      <c r="K12" s="798"/>
      <c r="L12" s="798"/>
    </row>
    <row r="13" s="775" customFormat="1" ht="16.5" customHeight="1" spans="2:12">
      <c r="B13" s="792">
        <v>3</v>
      </c>
      <c r="C13" s="793" t="s">
        <v>111</v>
      </c>
      <c r="D13" s="794" t="s">
        <v>81</v>
      </c>
      <c r="E13" s="795"/>
      <c r="F13" s="796"/>
      <c r="G13" s="797"/>
      <c r="H13" s="798"/>
      <c r="I13" s="798"/>
      <c r="J13" s="822"/>
      <c r="K13" s="798"/>
      <c r="L13" s="798"/>
    </row>
    <row r="14" s="775" customFormat="1" ht="16.5" customHeight="1" spans="2:12">
      <c r="B14" s="792">
        <v>4</v>
      </c>
      <c r="C14" s="793" t="s">
        <v>112</v>
      </c>
      <c r="D14" s="794" t="s">
        <v>81</v>
      </c>
      <c r="E14" s="795"/>
      <c r="F14" s="796"/>
      <c r="G14" s="797"/>
      <c r="H14" s="798"/>
      <c r="I14" s="798"/>
      <c r="J14" s="822"/>
      <c r="K14" s="798"/>
      <c r="L14" s="798"/>
    </row>
    <row r="15" s="775" customFormat="1" ht="16.5" customHeight="1" spans="2:12">
      <c r="B15" s="792">
        <v>5</v>
      </c>
      <c r="C15" s="793" t="s">
        <v>113</v>
      </c>
      <c r="D15" s="794" t="s">
        <v>81</v>
      </c>
      <c r="E15" s="795"/>
      <c r="F15" s="796"/>
      <c r="G15" s="797"/>
      <c r="H15" s="798"/>
      <c r="I15" s="798"/>
      <c r="J15" s="822"/>
      <c r="K15" s="798"/>
      <c r="L15" s="798"/>
    </row>
    <row r="16" s="775" customFormat="1" ht="16.5" customHeight="1" spans="2:12">
      <c r="B16" s="792">
        <v>6</v>
      </c>
      <c r="C16" s="793" t="s">
        <v>114</v>
      </c>
      <c r="D16" s="794" t="s">
        <v>81</v>
      </c>
      <c r="E16" s="795"/>
      <c r="F16" s="796"/>
      <c r="G16" s="797"/>
      <c r="H16" s="798"/>
      <c r="I16" s="798"/>
      <c r="J16" s="824"/>
      <c r="K16" s="798"/>
      <c r="L16" s="798"/>
    </row>
    <row r="17" s="775" customFormat="1" ht="16.5" customHeight="1" spans="2:12">
      <c r="B17" s="792">
        <v>7</v>
      </c>
      <c r="C17" s="793" t="s">
        <v>115</v>
      </c>
      <c r="D17" s="794" t="s">
        <v>81</v>
      </c>
      <c r="E17" s="795"/>
      <c r="F17" s="796"/>
      <c r="G17" s="797"/>
      <c r="H17" s="798"/>
      <c r="I17" s="798"/>
      <c r="J17" s="824"/>
      <c r="K17" s="798"/>
      <c r="L17" s="798"/>
    </row>
    <row r="18" ht="16.5" customHeight="1" spans="2:12">
      <c r="B18" s="792">
        <v>8</v>
      </c>
      <c r="C18" s="793" t="s">
        <v>116</v>
      </c>
      <c r="D18" s="794" t="s">
        <v>81</v>
      </c>
      <c r="E18" s="795"/>
      <c r="F18" s="796"/>
      <c r="G18" s="797"/>
      <c r="H18" s="799"/>
      <c r="I18" s="799"/>
      <c r="J18" s="799"/>
      <c r="K18" s="799"/>
      <c r="L18" s="798"/>
    </row>
    <row r="19" ht="16.5" customHeight="1" spans="2:12">
      <c r="B19" s="792">
        <v>9</v>
      </c>
      <c r="C19" s="793" t="s">
        <v>117</v>
      </c>
      <c r="D19" s="794" t="s">
        <v>81</v>
      </c>
      <c r="E19" s="795"/>
      <c r="F19" s="796"/>
      <c r="G19" s="797"/>
      <c r="H19" s="799"/>
      <c r="I19" s="799"/>
      <c r="J19" s="799"/>
      <c r="K19" s="799"/>
      <c r="L19" s="798"/>
    </row>
    <row r="20" ht="16.5" customHeight="1" spans="2:12">
      <c r="B20" s="792">
        <v>10</v>
      </c>
      <c r="C20" s="793" t="s">
        <v>118</v>
      </c>
      <c r="D20" s="794" t="s">
        <v>81</v>
      </c>
      <c r="E20" s="795"/>
      <c r="F20" s="796"/>
      <c r="G20" s="797"/>
      <c r="H20" s="799"/>
      <c r="I20" s="799"/>
      <c r="J20" s="799"/>
      <c r="K20" s="799"/>
      <c r="L20" s="798"/>
    </row>
    <row r="21" ht="16.5" customHeight="1" spans="2:12">
      <c r="B21" s="792">
        <v>11</v>
      </c>
      <c r="C21" s="793" t="s">
        <v>119</v>
      </c>
      <c r="D21" s="794" t="s">
        <v>81</v>
      </c>
      <c r="E21" s="795"/>
      <c r="F21" s="796"/>
      <c r="G21" s="797"/>
      <c r="H21" s="799"/>
      <c r="I21" s="799"/>
      <c r="J21" s="799"/>
      <c r="K21" s="799"/>
      <c r="L21" s="798"/>
    </row>
    <row r="22" ht="16.5" customHeight="1" spans="2:12">
      <c r="B22" s="792">
        <v>12</v>
      </c>
      <c r="C22" s="793" t="s">
        <v>120</v>
      </c>
      <c r="D22" s="794" t="s">
        <v>81</v>
      </c>
      <c r="E22" s="795"/>
      <c r="F22" s="796"/>
      <c r="G22" s="797"/>
      <c r="H22" s="799"/>
      <c r="I22" s="799"/>
      <c r="J22" s="799"/>
      <c r="K22" s="799"/>
      <c r="L22" s="798"/>
    </row>
    <row r="23" ht="16.5" customHeight="1" spans="2:12">
      <c r="B23" s="792">
        <v>13</v>
      </c>
      <c r="C23" s="793" t="s">
        <v>121</v>
      </c>
      <c r="D23" s="794" t="s">
        <v>81</v>
      </c>
      <c r="E23" s="795"/>
      <c r="F23" s="796"/>
      <c r="G23" s="796"/>
      <c r="H23" s="799"/>
      <c r="I23" s="799"/>
      <c r="J23" s="799"/>
      <c r="K23" s="799"/>
      <c r="L23" s="798"/>
    </row>
    <row r="24" ht="16.5" customHeight="1" spans="2:12">
      <c r="B24" s="792">
        <v>14</v>
      </c>
      <c r="C24" s="793" t="s">
        <v>122</v>
      </c>
      <c r="D24" s="794" t="s">
        <v>81</v>
      </c>
      <c r="E24" s="795"/>
      <c r="F24" s="796"/>
      <c r="G24" s="797"/>
      <c r="H24" s="799"/>
      <c r="I24" s="799"/>
      <c r="J24" s="799"/>
      <c r="K24" s="799"/>
      <c r="L24" s="798"/>
    </row>
    <row r="25" ht="16.5" customHeight="1" spans="2:12">
      <c r="B25" s="792">
        <v>15</v>
      </c>
      <c r="C25" s="793" t="s">
        <v>123</v>
      </c>
      <c r="D25" s="794" t="s">
        <v>81</v>
      </c>
      <c r="E25" s="795"/>
      <c r="F25" s="796"/>
      <c r="G25" s="797"/>
      <c r="H25" s="799"/>
      <c r="I25" s="799"/>
      <c r="J25" s="799"/>
      <c r="K25" s="799"/>
      <c r="L25" s="798"/>
    </row>
    <row r="26" ht="16.5" customHeight="1" spans="2:12">
      <c r="B26" s="792">
        <v>16</v>
      </c>
      <c r="C26" s="793" t="s">
        <v>124</v>
      </c>
      <c r="D26" s="794" t="s">
        <v>81</v>
      </c>
      <c r="E26" s="795"/>
      <c r="F26" s="796"/>
      <c r="G26" s="797"/>
      <c r="H26" s="799"/>
      <c r="I26" s="799"/>
      <c r="J26" s="799"/>
      <c r="K26" s="799"/>
      <c r="L26" s="798"/>
    </row>
    <row r="27" ht="16.5" customHeight="1" spans="2:12">
      <c r="B27" s="792">
        <v>17</v>
      </c>
      <c r="C27" s="793" t="s">
        <v>125</v>
      </c>
      <c r="D27" s="794" t="s">
        <v>81</v>
      </c>
      <c r="E27" s="795"/>
      <c r="F27" s="796"/>
      <c r="G27" s="797"/>
      <c r="H27" s="799"/>
      <c r="I27" s="799"/>
      <c r="J27" s="799"/>
      <c r="K27" s="799"/>
      <c r="L27" s="798"/>
    </row>
    <row r="28" ht="16.5" customHeight="1" spans="2:12">
      <c r="B28" s="792">
        <v>18</v>
      </c>
      <c r="C28" s="793" t="s">
        <v>126</v>
      </c>
      <c r="D28" s="794" t="s">
        <v>81</v>
      </c>
      <c r="E28" s="795"/>
      <c r="F28" s="796"/>
      <c r="G28" s="797"/>
      <c r="H28" s="799"/>
      <c r="I28" s="799"/>
      <c r="J28" s="799"/>
      <c r="K28" s="799"/>
      <c r="L28" s="798"/>
    </row>
    <row r="29" ht="16.5" customHeight="1" spans="2:12">
      <c r="B29" s="792">
        <v>19</v>
      </c>
      <c r="C29" s="793" t="s">
        <v>127</v>
      </c>
      <c r="D29" s="794" t="s">
        <v>81</v>
      </c>
      <c r="E29" s="795"/>
      <c r="F29" s="796"/>
      <c r="G29" s="797"/>
      <c r="H29" s="799"/>
      <c r="I29" s="799"/>
      <c r="J29" s="799"/>
      <c r="K29" s="799"/>
      <c r="L29" s="798"/>
    </row>
    <row r="30" ht="16.5" customHeight="1" spans="2:12">
      <c r="B30" s="792">
        <v>20</v>
      </c>
      <c r="C30" s="793" t="s">
        <v>128</v>
      </c>
      <c r="D30" s="794" t="s">
        <v>81</v>
      </c>
      <c r="E30" s="795"/>
      <c r="F30" s="796"/>
      <c r="G30" s="797"/>
      <c r="H30" s="799"/>
      <c r="I30" s="799"/>
      <c r="J30" s="799"/>
      <c r="K30" s="799"/>
      <c r="L30" s="798"/>
    </row>
    <row r="31" ht="16.5" customHeight="1" spans="2:12">
      <c r="B31" s="792">
        <v>21</v>
      </c>
      <c r="C31" s="793" t="s">
        <v>129</v>
      </c>
      <c r="D31" s="794" t="s">
        <v>81</v>
      </c>
      <c r="E31" s="795"/>
      <c r="F31" s="796"/>
      <c r="G31" s="797"/>
      <c r="H31" s="799"/>
      <c r="I31" s="799"/>
      <c r="J31" s="799"/>
      <c r="K31" s="799"/>
      <c r="L31" s="798"/>
    </row>
    <row r="32" ht="16.5" customHeight="1" spans="2:12">
      <c r="B32" s="792">
        <v>22</v>
      </c>
      <c r="C32" s="793" t="s">
        <v>130</v>
      </c>
      <c r="D32" s="794" t="s">
        <v>81</v>
      </c>
      <c r="E32" s="795"/>
      <c r="F32" s="796"/>
      <c r="G32" s="797"/>
      <c r="H32" s="799"/>
      <c r="I32" s="799"/>
      <c r="J32" s="799"/>
      <c r="K32" s="799"/>
      <c r="L32" s="798"/>
    </row>
    <row r="33" ht="16.5" customHeight="1" spans="2:12">
      <c r="B33" s="792">
        <v>23</v>
      </c>
      <c r="C33" s="793" t="s">
        <v>131</v>
      </c>
      <c r="D33" s="794" t="s">
        <v>81</v>
      </c>
      <c r="E33" s="795"/>
      <c r="F33" s="796"/>
      <c r="G33" s="797"/>
      <c r="H33" s="799"/>
      <c r="I33" s="799"/>
      <c r="J33" s="799"/>
      <c r="K33" s="799"/>
      <c r="L33" s="798"/>
    </row>
    <row r="34" ht="16.5" customHeight="1" spans="2:12">
      <c r="B34" s="792">
        <v>24</v>
      </c>
      <c r="C34" s="793" t="s">
        <v>132</v>
      </c>
      <c r="D34" s="794" t="s">
        <v>81</v>
      </c>
      <c r="E34" s="795"/>
      <c r="F34" s="796"/>
      <c r="G34" s="797"/>
      <c r="H34" s="799"/>
      <c r="I34" s="799"/>
      <c r="J34" s="799"/>
      <c r="K34" s="799"/>
      <c r="L34" s="798"/>
    </row>
    <row r="35" ht="16.5" customHeight="1" spans="2:12">
      <c r="B35" s="800">
        <v>25</v>
      </c>
      <c r="C35" s="801" t="s">
        <v>133</v>
      </c>
      <c r="D35" s="802" t="s">
        <v>81</v>
      </c>
      <c r="E35" s="803"/>
      <c r="F35" s="804"/>
      <c r="G35" s="805"/>
      <c r="H35" s="799"/>
      <c r="I35" s="799"/>
      <c r="J35" s="799"/>
      <c r="K35" s="799"/>
      <c r="L35" s="798"/>
    </row>
    <row r="36" s="776" customFormat="1" ht="16.5" customHeight="1" spans="2:12">
      <c r="B36" s="806" t="s">
        <v>134</v>
      </c>
      <c r="C36" s="806"/>
      <c r="D36" s="806"/>
      <c r="E36" s="806"/>
      <c r="F36" s="806">
        <f>SUM(F11:F35)</f>
        <v>0</v>
      </c>
      <c r="G36" s="807">
        <f>SUM(G11:G35)</f>
        <v>0</v>
      </c>
      <c r="L36" s="809"/>
    </row>
    <row r="37" s="776" customFormat="1" ht="8.25" customHeight="1" spans="2:12">
      <c r="B37" s="808"/>
      <c r="C37" s="809"/>
      <c r="D37" s="810"/>
      <c r="E37" s="811"/>
      <c r="F37" s="812"/>
      <c r="G37" s="813"/>
      <c r="L37" s="809"/>
    </row>
    <row r="38" ht="18" customHeight="1" spans="2:12">
      <c r="B38" s="786" t="s">
        <v>74</v>
      </c>
      <c r="C38" s="787" t="s">
        <v>75</v>
      </c>
      <c r="D38" s="788" t="s">
        <v>76</v>
      </c>
      <c r="E38" s="788" t="s">
        <v>77</v>
      </c>
      <c r="F38" s="789" t="s">
        <v>78</v>
      </c>
      <c r="G38" s="790" t="s">
        <v>79</v>
      </c>
      <c r="H38" s="799"/>
      <c r="I38" s="799"/>
      <c r="J38" s="799"/>
      <c r="K38" s="799"/>
      <c r="L38" s="798"/>
    </row>
    <row r="39" ht="16.5" customHeight="1" spans="2:12">
      <c r="B39" s="792">
        <v>26</v>
      </c>
      <c r="C39" s="793" t="s">
        <v>135</v>
      </c>
      <c r="D39" s="794" t="s">
        <v>81</v>
      </c>
      <c r="E39" s="795"/>
      <c r="F39" s="796"/>
      <c r="G39" s="797"/>
      <c r="H39" s="799"/>
      <c r="I39" s="799"/>
      <c r="J39" s="799"/>
      <c r="K39" s="799"/>
      <c r="L39" s="798"/>
    </row>
    <row r="40" ht="16.5" customHeight="1" spans="2:12">
      <c r="B40" s="792">
        <v>27</v>
      </c>
      <c r="C40" s="793" t="s">
        <v>136</v>
      </c>
      <c r="D40" s="794" t="s">
        <v>81</v>
      </c>
      <c r="E40" s="795"/>
      <c r="F40" s="796"/>
      <c r="G40" s="797"/>
      <c r="H40" s="799"/>
      <c r="I40" s="799"/>
      <c r="J40" s="799"/>
      <c r="K40" s="799"/>
      <c r="L40" s="798"/>
    </row>
    <row r="41" ht="16.5" customHeight="1" spans="2:12">
      <c r="B41" s="792">
        <v>28</v>
      </c>
      <c r="C41" s="793" t="s">
        <v>137</v>
      </c>
      <c r="D41" s="794" t="s">
        <v>81</v>
      </c>
      <c r="E41" s="795"/>
      <c r="F41" s="796"/>
      <c r="G41" s="797"/>
      <c r="H41" s="799"/>
      <c r="I41" s="799"/>
      <c r="J41" s="799"/>
      <c r="K41" s="799"/>
      <c r="L41" s="798"/>
    </row>
    <row r="42" ht="16.5" customHeight="1" spans="2:12">
      <c r="B42" s="792">
        <v>29</v>
      </c>
      <c r="C42" s="793" t="s">
        <v>138</v>
      </c>
      <c r="D42" s="794" t="s">
        <v>81</v>
      </c>
      <c r="E42" s="795"/>
      <c r="F42" s="796"/>
      <c r="G42" s="797"/>
      <c r="H42" s="799"/>
      <c r="I42" s="799"/>
      <c r="J42" s="799"/>
      <c r="K42" s="799"/>
      <c r="L42" s="798"/>
    </row>
    <row r="43" ht="16.5" customHeight="1" spans="2:12">
      <c r="B43" s="792">
        <v>30</v>
      </c>
      <c r="C43" s="793" t="s">
        <v>139</v>
      </c>
      <c r="D43" s="794" t="s">
        <v>81</v>
      </c>
      <c r="E43" s="795"/>
      <c r="F43" s="796"/>
      <c r="G43" s="797"/>
      <c r="H43" s="799"/>
      <c r="I43" s="799"/>
      <c r="J43" s="799"/>
      <c r="K43" s="799"/>
      <c r="L43" s="798"/>
    </row>
    <row r="44" ht="16.5" customHeight="1" spans="2:12">
      <c r="B44" s="792">
        <v>31</v>
      </c>
      <c r="C44" s="793" t="s">
        <v>140</v>
      </c>
      <c r="D44" s="794" t="s">
        <v>81</v>
      </c>
      <c r="E44" s="795"/>
      <c r="F44" s="796"/>
      <c r="G44" s="797"/>
      <c r="H44" s="799"/>
      <c r="I44" s="799"/>
      <c r="J44" s="799"/>
      <c r="K44" s="799"/>
      <c r="L44" s="798"/>
    </row>
    <row r="45" ht="16.5" customHeight="1" spans="2:12">
      <c r="B45" s="814" t="s">
        <v>141</v>
      </c>
      <c r="C45" s="814"/>
      <c r="D45" s="814"/>
      <c r="E45" s="814"/>
      <c r="F45" s="806">
        <f>SUM(F39:F44)</f>
        <v>0</v>
      </c>
      <c r="G45" s="807">
        <f>SUM(G39:G44)</f>
        <v>0</v>
      </c>
      <c r="H45" s="799"/>
      <c r="I45" s="799"/>
      <c r="J45" s="799"/>
      <c r="K45" s="799"/>
      <c r="L45" s="798"/>
    </row>
    <row r="46" ht="7.5" customHeight="1" spans="2:12">
      <c r="B46" s="815"/>
      <c r="C46" s="799"/>
      <c r="D46" s="816"/>
      <c r="E46" s="799"/>
      <c r="F46" s="816"/>
      <c r="G46" s="799"/>
      <c r="H46" s="799"/>
      <c r="I46" s="799"/>
      <c r="J46" s="799"/>
      <c r="K46" s="799"/>
      <c r="L46" s="798"/>
    </row>
    <row r="47" ht="16.5" customHeight="1" spans="2:12">
      <c r="B47" s="806" t="s">
        <v>94</v>
      </c>
      <c r="C47" s="806"/>
      <c r="D47" s="806"/>
      <c r="E47" s="806"/>
      <c r="F47" s="806">
        <f>SUM(F45,F36)</f>
        <v>0</v>
      </c>
      <c r="G47" s="817">
        <f>SUM(G36,G45)</f>
        <v>0</v>
      </c>
      <c r="H47" s="799"/>
      <c r="I47" s="799"/>
      <c r="J47" s="799"/>
      <c r="K47" s="799"/>
      <c r="L47" s="798"/>
    </row>
    <row r="48" ht="15" customHeight="1" spans="2:12">
      <c r="B48" s="815"/>
      <c r="C48" s="799"/>
      <c r="D48" s="816"/>
      <c r="E48" s="799"/>
      <c r="F48" s="816"/>
      <c r="G48" s="799"/>
      <c r="H48" s="799"/>
      <c r="I48" s="799"/>
      <c r="J48" s="799"/>
      <c r="K48" s="799"/>
      <c r="L48" s="798"/>
    </row>
    <row r="49" ht="15" customHeight="1" spans="2:12">
      <c r="B49" s="815"/>
      <c r="C49" s="799"/>
      <c r="D49" s="816"/>
      <c r="E49" s="799"/>
      <c r="F49" s="816"/>
      <c r="G49" s="799"/>
      <c r="H49" s="799"/>
      <c r="I49" s="799"/>
      <c r="J49" s="799"/>
      <c r="K49" s="799"/>
      <c r="L49" s="798"/>
    </row>
    <row r="50" ht="15" customHeight="1" spans="2:12">
      <c r="B50" s="815"/>
      <c r="C50" s="799"/>
      <c r="D50" s="816"/>
      <c r="E50" s="799"/>
      <c r="F50" s="816"/>
      <c r="G50" s="799"/>
      <c r="H50" s="799"/>
      <c r="I50" s="799"/>
      <c r="J50" s="799"/>
      <c r="K50" s="799"/>
      <c r="L50" s="798"/>
    </row>
    <row r="51" ht="15" customHeight="1" spans="2:12">
      <c r="B51" s="815"/>
      <c r="C51" s="818" t="s">
        <v>100</v>
      </c>
      <c r="D51" s="818"/>
      <c r="E51" s="799"/>
      <c r="F51" s="816"/>
      <c r="G51" s="799"/>
      <c r="H51" s="799"/>
      <c r="I51" s="799"/>
      <c r="J51" s="799"/>
      <c r="K51" s="799"/>
      <c r="L51" s="798"/>
    </row>
    <row r="52" ht="15" customHeight="1" spans="2:12">
      <c r="B52" s="815"/>
      <c r="C52" s="799"/>
      <c r="D52" s="816"/>
      <c r="E52" s="799"/>
      <c r="F52" s="816"/>
      <c r="G52" s="799"/>
      <c r="H52" s="799"/>
      <c r="I52" s="799"/>
      <c r="J52" s="799"/>
      <c r="K52" s="799"/>
      <c r="L52" s="798"/>
    </row>
    <row r="53" ht="15.75" customHeight="1" spans="2:12">
      <c r="B53" s="819" t="s">
        <v>101</v>
      </c>
      <c r="C53" s="559"/>
      <c r="D53" s="559"/>
      <c r="E53" s="799"/>
      <c r="F53" s="799"/>
      <c r="G53" s="799"/>
      <c r="H53" s="799"/>
      <c r="I53" s="799"/>
      <c r="J53" s="798"/>
      <c r="L53" s="777"/>
    </row>
    <row r="54" ht="15.75" customHeight="1" spans="2:12">
      <c r="B54" s="820" t="s">
        <v>23</v>
      </c>
      <c r="C54" s="559"/>
      <c r="D54" s="559"/>
      <c r="E54" s="799"/>
      <c r="F54" s="799"/>
      <c r="G54" s="799"/>
      <c r="H54" s="799"/>
      <c r="I54" s="799"/>
      <c r="J54" s="798"/>
      <c r="L54" s="777"/>
    </row>
    <row r="55" ht="15.75" customHeight="1" spans="2:12">
      <c r="B55" s="821" t="s">
        <v>25</v>
      </c>
      <c r="C55" s="559"/>
      <c r="D55" s="559"/>
      <c r="E55" s="799"/>
      <c r="F55" s="799"/>
      <c r="G55" s="799"/>
      <c r="H55" s="799"/>
      <c r="I55" s="799"/>
      <c r="J55" s="798"/>
      <c r="L55" s="777"/>
    </row>
    <row r="56" ht="15.75" customHeight="1" spans="2:12">
      <c r="B56" s="821" t="s">
        <v>27</v>
      </c>
      <c r="C56" s="559"/>
      <c r="D56" s="559"/>
      <c r="E56" s="799"/>
      <c r="F56" s="799"/>
      <c r="G56" s="799"/>
      <c r="H56" s="822"/>
      <c r="I56" s="798"/>
      <c r="J56" s="799"/>
      <c r="L56" s="777"/>
    </row>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sheetData>
  <mergeCells count="12">
    <mergeCell ref="C2:E2"/>
    <mergeCell ref="C3:E3"/>
    <mergeCell ref="A8:B8"/>
    <mergeCell ref="C8:E8"/>
    <mergeCell ref="B36:E36"/>
    <mergeCell ref="B45:E45"/>
    <mergeCell ref="B47:E47"/>
    <mergeCell ref="C51:D51"/>
    <mergeCell ref="C53:D53"/>
    <mergeCell ref="C54:D54"/>
    <mergeCell ref="C55:D55"/>
    <mergeCell ref="C56:D56"/>
  </mergeCells>
  <printOptions horizontalCentered="1" verticalCentered="1"/>
  <pageMargins left="0" right="0" top="0" bottom="0" header="0.511811023622047" footer="0.511811023622047"/>
  <pageSetup paperSize="9" scale="76" firstPageNumber="0" orientation="portrait" useFirstPageNumber="1"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Q434"/>
  <sheetViews>
    <sheetView showGridLines="0" zoomScale="69" zoomScaleNormal="69" zoomScaleSheetLayoutView="50" workbookViewId="0">
      <selection activeCell="L9" sqref="L9"/>
    </sheetView>
  </sheetViews>
  <sheetFormatPr defaultColWidth="9.42857142857143" defaultRowHeight="14.45" customHeight="1"/>
  <cols>
    <col min="1" max="1" width="6.42857142857143" style="567" customWidth="1"/>
    <col min="2" max="2" width="40" style="567" customWidth="1"/>
    <col min="3" max="3" width="12.7142857142857" style="567" customWidth="1"/>
    <col min="4" max="4" width="21.2857142857143" style="567" customWidth="1"/>
    <col min="5" max="5" width="18.5714285714286" style="567" customWidth="1"/>
    <col min="6" max="6" width="18.8571428571429" style="567" customWidth="1"/>
    <col min="7" max="7" width="11.7142857142857" style="567" customWidth="1"/>
    <col min="8" max="8" width="12.7142857142857" style="567" customWidth="1"/>
    <col min="9" max="9" width="36.7142857142857" style="567" customWidth="1"/>
    <col min="10" max="10" width="15.2857142857143" style="567" customWidth="1"/>
    <col min="11" max="11" width="12.7142857142857" style="567" customWidth="1"/>
    <col min="12" max="12" width="12.5714285714286" style="567" customWidth="1"/>
    <col min="13" max="13" width="15.5714285714286" style="567" customWidth="1"/>
    <col min="14" max="14" width="15" style="567" customWidth="1"/>
    <col min="15" max="15" width="13.4285714285714" style="652" customWidth="1"/>
    <col min="16" max="16" width="23.7142857142857" style="647" customWidth="1"/>
    <col min="17" max="17" width="8" style="567" customWidth="1"/>
    <col min="18" max="18" width="11.4285714285714" style="567" customWidth="1"/>
    <col min="19" max="16384" width="9.42857142857143" style="567"/>
  </cols>
  <sheetData>
    <row r="2" customHeight="1" spans="5:11">
      <c r="E2" s="653" t="s">
        <v>142</v>
      </c>
      <c r="J2" s="569" t="s">
        <v>30</v>
      </c>
      <c r="K2" s="570" t="s">
        <v>31</v>
      </c>
    </row>
    <row r="3" customHeight="1" spans="5:11">
      <c r="E3" s="654" t="s">
        <v>143</v>
      </c>
      <c r="J3" s="569" t="s">
        <v>33</v>
      </c>
      <c r="K3" s="570">
        <v>2026</v>
      </c>
    </row>
    <row r="4" customHeight="1" spans="10:11">
      <c r="J4" s="572" t="s">
        <v>34</v>
      </c>
      <c r="K4" s="573" t="s">
        <v>4</v>
      </c>
    </row>
    <row r="6" s="564" customFormat="1" ht="21" customHeight="1" spans="1:18">
      <c r="A6" s="655" t="s">
        <v>144</v>
      </c>
      <c r="B6" s="656" t="s">
        <v>145</v>
      </c>
      <c r="C6" s="657"/>
      <c r="D6" s="658" t="s">
        <v>146</v>
      </c>
      <c r="E6" s="658"/>
      <c r="F6" s="658"/>
      <c r="G6" s="658"/>
      <c r="H6" s="658"/>
      <c r="I6" s="658"/>
      <c r="J6" s="658"/>
      <c r="K6" s="658"/>
      <c r="L6" s="658"/>
      <c r="M6" s="628"/>
      <c r="N6" s="628"/>
      <c r="O6" s="689"/>
      <c r="P6" s="690"/>
      <c r="Q6" s="628"/>
      <c r="R6" s="628"/>
    </row>
    <row r="7" s="647" customFormat="1" ht="30" customHeight="1" spans="1:18">
      <c r="A7" s="659">
        <v>1</v>
      </c>
      <c r="B7" s="655" t="s">
        <v>147</v>
      </c>
      <c r="C7" s="655" t="s">
        <v>148</v>
      </c>
      <c r="D7" s="660" t="s">
        <v>149</v>
      </c>
      <c r="E7" s="655" t="s">
        <v>150</v>
      </c>
      <c r="F7" s="655" t="s">
        <v>151</v>
      </c>
      <c r="G7" s="655" t="s">
        <v>152</v>
      </c>
      <c r="H7" s="655" t="s">
        <v>153</v>
      </c>
      <c r="I7" s="655" t="s">
        <v>154</v>
      </c>
      <c r="J7" s="655" t="s">
        <v>155</v>
      </c>
      <c r="K7" s="655" t="s">
        <v>156</v>
      </c>
      <c r="L7" s="655" t="s">
        <v>157</v>
      </c>
      <c r="M7" s="655" t="s">
        <v>158</v>
      </c>
      <c r="N7" s="655" t="s">
        <v>159</v>
      </c>
      <c r="O7" s="691" t="s">
        <v>160</v>
      </c>
      <c r="P7" s="655" t="s">
        <v>161</v>
      </c>
      <c r="Q7" s="655" t="s">
        <v>162</v>
      </c>
      <c r="R7" s="655" t="s">
        <v>163</v>
      </c>
    </row>
    <row r="8" s="648" customFormat="1" ht="15.75" customHeight="1" spans="1:18">
      <c r="A8" s="659">
        <v>2</v>
      </c>
      <c r="B8" s="661" t="s">
        <v>164</v>
      </c>
      <c r="C8" s="662" t="s">
        <v>165</v>
      </c>
      <c r="D8" s="663" t="s">
        <v>166</v>
      </c>
      <c r="E8" s="664" t="s">
        <v>167</v>
      </c>
      <c r="F8" s="665">
        <v>321080458</v>
      </c>
      <c r="G8" s="666">
        <v>510349</v>
      </c>
      <c r="H8" s="663" t="s">
        <v>168</v>
      </c>
      <c r="I8" s="668" t="s">
        <v>169</v>
      </c>
      <c r="J8" s="686" t="s">
        <v>170</v>
      </c>
      <c r="K8" s="692"/>
      <c r="L8" s="693"/>
      <c r="M8" s="694"/>
      <c r="N8" s="695"/>
      <c r="O8" s="695"/>
      <c r="P8" s="696"/>
      <c r="Q8" s="707"/>
      <c r="R8" s="696"/>
    </row>
    <row r="9" s="648" customFormat="1" ht="16.5" customHeight="1" spans="1:18">
      <c r="A9" s="659">
        <v>3</v>
      </c>
      <c r="B9" s="661" t="s">
        <v>164</v>
      </c>
      <c r="C9" s="662" t="s">
        <v>165</v>
      </c>
      <c r="D9" s="663" t="s">
        <v>166</v>
      </c>
      <c r="E9" s="664" t="s">
        <v>167</v>
      </c>
      <c r="F9" s="665">
        <v>321080470</v>
      </c>
      <c r="G9" s="666">
        <v>510350</v>
      </c>
      <c r="H9" s="663" t="s">
        <v>168</v>
      </c>
      <c r="I9" s="668" t="s">
        <v>171</v>
      </c>
      <c r="J9" s="686" t="s">
        <v>170</v>
      </c>
      <c r="K9" s="692"/>
      <c r="L9" s="693"/>
      <c r="M9" s="694"/>
      <c r="N9" s="695"/>
      <c r="O9" s="695"/>
      <c r="P9" s="696"/>
      <c r="Q9" s="696"/>
      <c r="R9" s="696"/>
    </row>
    <row r="10" s="648" customFormat="1" ht="16.5" customHeight="1" spans="1:18">
      <c r="A10" s="659">
        <v>4</v>
      </c>
      <c r="B10" s="667" t="s">
        <v>164</v>
      </c>
      <c r="C10" s="662" t="s">
        <v>165</v>
      </c>
      <c r="D10" s="663" t="s">
        <v>166</v>
      </c>
      <c r="E10" s="664" t="s">
        <v>167</v>
      </c>
      <c r="F10" s="665">
        <v>321080415</v>
      </c>
      <c r="G10" s="666">
        <v>510351</v>
      </c>
      <c r="H10" s="663" t="s">
        <v>168</v>
      </c>
      <c r="I10" s="668" t="s">
        <v>172</v>
      </c>
      <c r="J10" s="686" t="s">
        <v>170</v>
      </c>
      <c r="K10" s="692"/>
      <c r="L10" s="693"/>
      <c r="M10" s="694"/>
      <c r="N10" s="695"/>
      <c r="O10" s="696"/>
      <c r="P10" s="696"/>
      <c r="Q10" s="696"/>
      <c r="R10" s="696"/>
    </row>
    <row r="11" s="648" customFormat="1" ht="16.5" customHeight="1" spans="1:18">
      <c r="A11" s="659">
        <v>5</v>
      </c>
      <c r="B11" s="661" t="s">
        <v>164</v>
      </c>
      <c r="C11" s="662" t="s">
        <v>165</v>
      </c>
      <c r="D11" s="663" t="s">
        <v>166</v>
      </c>
      <c r="E11" s="664" t="s">
        <v>167</v>
      </c>
      <c r="F11" s="665">
        <v>321080461</v>
      </c>
      <c r="G11" s="666">
        <v>510360</v>
      </c>
      <c r="H11" s="663" t="s">
        <v>168</v>
      </c>
      <c r="I11" s="668" t="s">
        <v>173</v>
      </c>
      <c r="J11" s="686" t="s">
        <v>170</v>
      </c>
      <c r="K11" s="692"/>
      <c r="L11" s="693"/>
      <c r="M11" s="694"/>
      <c r="N11" s="695"/>
      <c r="O11" s="696"/>
      <c r="P11" s="696"/>
      <c r="Q11" s="696"/>
      <c r="R11" s="696"/>
    </row>
    <row r="12" s="648" customFormat="1" ht="18" customHeight="1" spans="1:18">
      <c r="A12" s="659">
        <v>6</v>
      </c>
      <c r="B12" s="661" t="s">
        <v>174</v>
      </c>
      <c r="C12" s="662" t="s">
        <v>175</v>
      </c>
      <c r="D12" s="663" t="s">
        <v>176</v>
      </c>
      <c r="E12" s="664" t="s">
        <v>177</v>
      </c>
      <c r="F12" s="664" t="s">
        <v>178</v>
      </c>
      <c r="G12" s="666">
        <v>522710</v>
      </c>
      <c r="H12" s="663" t="s">
        <v>168</v>
      </c>
      <c r="I12" s="668" t="s">
        <v>171</v>
      </c>
      <c r="J12" s="686" t="s">
        <v>170</v>
      </c>
      <c r="K12" s="692"/>
      <c r="L12" s="693"/>
      <c r="M12" s="694"/>
      <c r="N12" s="695"/>
      <c r="O12" s="696"/>
      <c r="P12" s="696"/>
      <c r="Q12" s="696"/>
      <c r="R12" s="696"/>
    </row>
    <row r="13" s="648" customFormat="1" ht="15" customHeight="1" spans="1:18">
      <c r="A13" s="659">
        <v>7</v>
      </c>
      <c r="B13" s="661" t="s">
        <v>174</v>
      </c>
      <c r="C13" s="662" t="s">
        <v>175</v>
      </c>
      <c r="D13" s="663" t="s">
        <v>176</v>
      </c>
      <c r="E13" s="664" t="s">
        <v>177</v>
      </c>
      <c r="F13" s="664" t="s">
        <v>179</v>
      </c>
      <c r="G13" s="666">
        <v>522714</v>
      </c>
      <c r="H13" s="663" t="s">
        <v>168</v>
      </c>
      <c r="I13" s="668" t="s">
        <v>180</v>
      </c>
      <c r="J13" s="686" t="s">
        <v>170</v>
      </c>
      <c r="K13" s="692"/>
      <c r="L13" s="693"/>
      <c r="M13" s="694"/>
      <c r="N13" s="695"/>
      <c r="O13" s="696"/>
      <c r="P13" s="696"/>
      <c r="Q13" s="696"/>
      <c r="R13" s="696"/>
    </row>
    <row r="14" s="648" customFormat="1" ht="15" customHeight="1" spans="1:18">
      <c r="A14" s="659">
        <v>8</v>
      </c>
      <c r="B14" s="661" t="s">
        <v>181</v>
      </c>
      <c r="C14" s="662" t="s">
        <v>182</v>
      </c>
      <c r="D14" s="663" t="s">
        <v>183</v>
      </c>
      <c r="E14" s="663" t="s">
        <v>184</v>
      </c>
      <c r="F14" s="668" t="s">
        <v>185</v>
      </c>
      <c r="G14" s="666">
        <v>532574</v>
      </c>
      <c r="H14" s="663" t="s">
        <v>168</v>
      </c>
      <c r="I14" s="668" t="s">
        <v>169</v>
      </c>
      <c r="J14" s="686" t="s">
        <v>170</v>
      </c>
      <c r="K14" s="692"/>
      <c r="L14" s="693"/>
      <c r="M14" s="696"/>
      <c r="N14" s="695"/>
      <c r="O14" s="696"/>
      <c r="P14" s="696"/>
      <c r="Q14" s="696"/>
      <c r="R14" s="696"/>
    </row>
    <row r="15" s="648" customFormat="1" ht="18.75" customHeight="1" spans="1:18">
      <c r="A15" s="669">
        <v>9</v>
      </c>
      <c r="B15" s="661" t="s">
        <v>181</v>
      </c>
      <c r="C15" s="662" t="s">
        <v>182</v>
      </c>
      <c r="D15" s="663" t="s">
        <v>183</v>
      </c>
      <c r="E15" s="663" t="s">
        <v>184</v>
      </c>
      <c r="F15" s="668" t="s">
        <v>186</v>
      </c>
      <c r="G15" s="666">
        <v>532602</v>
      </c>
      <c r="H15" s="663" t="s">
        <v>168</v>
      </c>
      <c r="I15" s="668" t="s">
        <v>169</v>
      </c>
      <c r="J15" s="686" t="s">
        <v>170</v>
      </c>
      <c r="K15" s="692"/>
      <c r="L15" s="693"/>
      <c r="M15" s="694"/>
      <c r="N15" s="697"/>
      <c r="O15" s="698"/>
      <c r="P15" s="696"/>
      <c r="Q15" s="696"/>
      <c r="R15" s="696"/>
    </row>
    <row r="16" s="648" customFormat="1" ht="15.75" customHeight="1" spans="1:18">
      <c r="A16" s="669">
        <v>10</v>
      </c>
      <c r="B16" s="661" t="s">
        <v>181</v>
      </c>
      <c r="C16" s="662" t="s">
        <v>182</v>
      </c>
      <c r="D16" s="663" t="s">
        <v>183</v>
      </c>
      <c r="E16" s="663" t="s">
        <v>184</v>
      </c>
      <c r="F16" s="668" t="s">
        <v>187</v>
      </c>
      <c r="G16" s="666">
        <v>532606</v>
      </c>
      <c r="H16" s="663" t="s">
        <v>168</v>
      </c>
      <c r="I16" s="668" t="s">
        <v>169</v>
      </c>
      <c r="J16" s="686" t="s">
        <v>170</v>
      </c>
      <c r="K16" s="692"/>
      <c r="L16" s="693"/>
      <c r="M16" s="696"/>
      <c r="N16" s="695"/>
      <c r="O16" s="696"/>
      <c r="P16" s="696"/>
      <c r="Q16" s="696"/>
      <c r="R16" s="696"/>
    </row>
    <row r="17" s="648" customFormat="1" ht="16.5" customHeight="1" spans="1:18">
      <c r="A17" s="669">
        <v>11</v>
      </c>
      <c r="B17" s="661" t="s">
        <v>181</v>
      </c>
      <c r="C17" s="662" t="s">
        <v>182</v>
      </c>
      <c r="D17" s="663" t="s">
        <v>183</v>
      </c>
      <c r="E17" s="663" t="s">
        <v>184</v>
      </c>
      <c r="F17" s="668" t="s">
        <v>188</v>
      </c>
      <c r="G17" s="666">
        <v>532611</v>
      </c>
      <c r="H17" s="663" t="s">
        <v>168</v>
      </c>
      <c r="I17" s="668" t="s">
        <v>169</v>
      </c>
      <c r="J17" s="686" t="s">
        <v>170</v>
      </c>
      <c r="K17" s="692"/>
      <c r="L17" s="693"/>
      <c r="M17" s="694"/>
      <c r="N17" s="695"/>
      <c r="O17" s="696"/>
      <c r="P17" s="696"/>
      <c r="Q17" s="696"/>
      <c r="R17" s="696"/>
    </row>
    <row r="18" s="648" customFormat="1" ht="15" customHeight="1" spans="1:18">
      <c r="A18" s="669">
        <v>12</v>
      </c>
      <c r="B18" s="661" t="s">
        <v>189</v>
      </c>
      <c r="C18" s="662" t="s">
        <v>190</v>
      </c>
      <c r="D18" s="663" t="s">
        <v>191</v>
      </c>
      <c r="E18" s="664" t="s">
        <v>192</v>
      </c>
      <c r="F18" s="664">
        <v>1483601001</v>
      </c>
      <c r="G18" s="666">
        <v>505479</v>
      </c>
      <c r="H18" s="663" t="s">
        <v>168</v>
      </c>
      <c r="I18" s="668" t="s">
        <v>172</v>
      </c>
      <c r="J18" s="686" t="s">
        <v>170</v>
      </c>
      <c r="K18" s="692"/>
      <c r="L18" s="693"/>
      <c r="M18" s="694"/>
      <c r="N18" s="695"/>
      <c r="O18" s="696"/>
      <c r="P18" s="696"/>
      <c r="Q18" s="708"/>
      <c r="R18" s="708"/>
    </row>
    <row r="19" s="648" customFormat="1" ht="18.75" customHeight="1" spans="1:18">
      <c r="A19" s="669">
        <v>13</v>
      </c>
      <c r="B19" s="661" t="s">
        <v>193</v>
      </c>
      <c r="C19" s="662" t="s">
        <v>194</v>
      </c>
      <c r="D19" s="663" t="s">
        <v>195</v>
      </c>
      <c r="E19" s="670" t="s">
        <v>196</v>
      </c>
      <c r="F19" s="671">
        <v>50002010038</v>
      </c>
      <c r="G19" s="672">
        <v>530355</v>
      </c>
      <c r="H19" s="673" t="s">
        <v>168</v>
      </c>
      <c r="I19" s="676" t="s">
        <v>197</v>
      </c>
      <c r="J19" s="686" t="s">
        <v>170</v>
      </c>
      <c r="K19" s="692"/>
      <c r="L19" s="693"/>
      <c r="M19" s="696"/>
      <c r="N19" s="695"/>
      <c r="O19" s="696"/>
      <c r="P19" s="696"/>
      <c r="Q19" s="708"/>
      <c r="R19" s="708"/>
    </row>
    <row r="20" s="648" customFormat="1" ht="18" customHeight="1" spans="1:18">
      <c r="A20" s="669">
        <v>14</v>
      </c>
      <c r="B20" s="674" t="s">
        <v>198</v>
      </c>
      <c r="C20" s="675">
        <v>44613</v>
      </c>
      <c r="D20" s="666" t="s">
        <v>199</v>
      </c>
      <c r="E20" s="672" t="s">
        <v>200</v>
      </c>
      <c r="F20" s="672">
        <v>500002228071</v>
      </c>
      <c r="G20" s="672">
        <v>530446</v>
      </c>
      <c r="H20" s="673" t="s">
        <v>168</v>
      </c>
      <c r="I20" s="676" t="s">
        <v>171</v>
      </c>
      <c r="J20" s="686" t="s">
        <v>170</v>
      </c>
      <c r="K20" s="692"/>
      <c r="L20" s="693"/>
      <c r="M20" s="694"/>
      <c r="N20" s="695"/>
      <c r="O20" s="696"/>
      <c r="P20" s="696"/>
      <c r="Q20" s="708"/>
      <c r="R20" s="708"/>
    </row>
    <row r="21" s="648" customFormat="1" ht="16.5" customHeight="1" spans="1:18">
      <c r="A21" s="669">
        <v>15</v>
      </c>
      <c r="B21" s="661" t="s">
        <v>201</v>
      </c>
      <c r="C21" s="662" t="s">
        <v>202</v>
      </c>
      <c r="D21" s="663" t="s">
        <v>203</v>
      </c>
      <c r="E21" s="672" t="s">
        <v>204</v>
      </c>
      <c r="F21" s="671">
        <v>245853</v>
      </c>
      <c r="G21" s="672">
        <v>495460</v>
      </c>
      <c r="H21" s="673" t="s">
        <v>168</v>
      </c>
      <c r="I21" s="699" t="s">
        <v>173</v>
      </c>
      <c r="J21" s="686" t="s">
        <v>170</v>
      </c>
      <c r="K21" s="692"/>
      <c r="L21" s="693"/>
      <c r="M21" s="700"/>
      <c r="N21" s="698"/>
      <c r="O21" s="692"/>
      <c r="P21" s="692"/>
      <c r="Q21" s="708"/>
      <c r="R21" s="708"/>
    </row>
    <row r="22" s="648" customFormat="1" ht="15.75" customHeight="1" spans="1:18">
      <c r="A22" s="669">
        <v>16</v>
      </c>
      <c r="B22" s="661" t="s">
        <v>201</v>
      </c>
      <c r="C22" s="662" t="s">
        <v>202</v>
      </c>
      <c r="D22" s="663" t="s">
        <v>203</v>
      </c>
      <c r="E22" s="672" t="s">
        <v>204</v>
      </c>
      <c r="F22" s="671">
        <v>244261</v>
      </c>
      <c r="G22" s="672">
        <v>495461</v>
      </c>
      <c r="H22" s="673" t="s">
        <v>168</v>
      </c>
      <c r="I22" s="676" t="s">
        <v>205</v>
      </c>
      <c r="J22" s="686" t="s">
        <v>170</v>
      </c>
      <c r="K22" s="692"/>
      <c r="L22" s="693"/>
      <c r="M22" s="694"/>
      <c r="N22" s="695"/>
      <c r="O22" s="696"/>
      <c r="P22" s="696"/>
      <c r="Q22" s="708"/>
      <c r="R22" s="708"/>
    </row>
    <row r="23" s="648" customFormat="1" ht="15" customHeight="1" spans="1:18">
      <c r="A23" s="669">
        <v>17</v>
      </c>
      <c r="B23" s="661" t="s">
        <v>201</v>
      </c>
      <c r="C23" s="662" t="s">
        <v>202</v>
      </c>
      <c r="D23" s="663" t="s">
        <v>203</v>
      </c>
      <c r="E23" s="672" t="s">
        <v>204</v>
      </c>
      <c r="F23" s="671">
        <v>24459</v>
      </c>
      <c r="G23" s="672">
        <v>495462</v>
      </c>
      <c r="H23" s="673" t="s">
        <v>168</v>
      </c>
      <c r="I23" s="676" t="s">
        <v>206</v>
      </c>
      <c r="J23" s="686" t="s">
        <v>170</v>
      </c>
      <c r="K23" s="692"/>
      <c r="L23" s="693"/>
      <c r="M23" s="696"/>
      <c r="N23" s="695"/>
      <c r="O23" s="696"/>
      <c r="P23" s="696"/>
      <c r="Q23" s="708"/>
      <c r="R23" s="708"/>
    </row>
    <row r="24" s="648" customFormat="1" ht="18" customHeight="1" spans="1:18">
      <c r="A24" s="669">
        <v>18</v>
      </c>
      <c r="B24" s="661" t="s">
        <v>201</v>
      </c>
      <c r="C24" s="662" t="s">
        <v>202</v>
      </c>
      <c r="D24" s="663" t="s">
        <v>203</v>
      </c>
      <c r="E24" s="672" t="s">
        <v>204</v>
      </c>
      <c r="F24" s="671">
        <v>244241</v>
      </c>
      <c r="G24" s="672">
        <v>495465</v>
      </c>
      <c r="H24" s="673" t="s">
        <v>168</v>
      </c>
      <c r="I24" s="676" t="s">
        <v>173</v>
      </c>
      <c r="J24" s="686" t="s">
        <v>170</v>
      </c>
      <c r="K24" s="692"/>
      <c r="L24" s="693"/>
      <c r="M24" s="694"/>
      <c r="N24" s="695"/>
      <c r="O24" s="696"/>
      <c r="P24" s="696"/>
      <c r="Q24" s="708"/>
      <c r="R24" s="708"/>
    </row>
    <row r="25" s="648" customFormat="1" ht="15" customHeight="1" spans="1:18">
      <c r="A25" s="669">
        <v>19</v>
      </c>
      <c r="B25" s="661" t="s">
        <v>201</v>
      </c>
      <c r="C25" s="662" t="s">
        <v>202</v>
      </c>
      <c r="D25" s="663" t="s">
        <v>203</v>
      </c>
      <c r="E25" s="672" t="s">
        <v>204</v>
      </c>
      <c r="F25" s="671">
        <v>244229</v>
      </c>
      <c r="G25" s="672">
        <v>495468</v>
      </c>
      <c r="H25" s="673" t="s">
        <v>168</v>
      </c>
      <c r="I25" s="676" t="s">
        <v>207</v>
      </c>
      <c r="J25" s="686" t="s">
        <v>170</v>
      </c>
      <c r="K25" s="692"/>
      <c r="L25" s="693"/>
      <c r="M25" s="694"/>
      <c r="N25" s="695"/>
      <c r="O25" s="696"/>
      <c r="P25" s="696"/>
      <c r="Q25" s="708"/>
      <c r="R25" s="708"/>
    </row>
    <row r="26" s="648" customFormat="1" ht="16.5" customHeight="1" spans="1:18">
      <c r="A26" s="669">
        <v>20</v>
      </c>
      <c r="B26" s="661" t="s">
        <v>208</v>
      </c>
      <c r="C26" s="662" t="s">
        <v>209</v>
      </c>
      <c r="D26" s="663" t="s">
        <v>210</v>
      </c>
      <c r="E26" s="670" t="s">
        <v>211</v>
      </c>
      <c r="F26" s="676" t="s">
        <v>212</v>
      </c>
      <c r="G26" s="672">
        <v>499435</v>
      </c>
      <c r="H26" s="673" t="s">
        <v>168</v>
      </c>
      <c r="I26" s="676" t="s">
        <v>197</v>
      </c>
      <c r="J26" s="686" t="s">
        <v>170</v>
      </c>
      <c r="K26" s="692"/>
      <c r="L26" s="693"/>
      <c r="M26" s="694"/>
      <c r="N26" s="695"/>
      <c r="O26" s="696"/>
      <c r="P26" s="696"/>
      <c r="Q26" s="708"/>
      <c r="R26" s="708"/>
    </row>
    <row r="27" s="648" customFormat="1" ht="16.5" customHeight="1" spans="1:18">
      <c r="A27" s="669">
        <v>21</v>
      </c>
      <c r="B27" s="661" t="s">
        <v>208</v>
      </c>
      <c r="C27" s="662" t="s">
        <v>209</v>
      </c>
      <c r="D27" s="663" t="s">
        <v>210</v>
      </c>
      <c r="E27" s="670" t="s">
        <v>211</v>
      </c>
      <c r="F27" s="670" t="s">
        <v>213</v>
      </c>
      <c r="G27" s="672">
        <v>499436</v>
      </c>
      <c r="H27" s="673" t="s">
        <v>168</v>
      </c>
      <c r="I27" s="676" t="s">
        <v>214</v>
      </c>
      <c r="J27" s="686" t="s">
        <v>170</v>
      </c>
      <c r="K27" s="692"/>
      <c r="L27" s="693"/>
      <c r="M27" s="694"/>
      <c r="N27" s="695"/>
      <c r="O27" s="696"/>
      <c r="P27" s="696"/>
      <c r="Q27" s="708"/>
      <c r="R27" s="708"/>
    </row>
    <row r="28" s="648" customFormat="1" ht="15" customHeight="1" spans="1:18">
      <c r="A28" s="669">
        <v>22</v>
      </c>
      <c r="B28" s="677" t="s">
        <v>215</v>
      </c>
      <c r="C28" s="662" t="s">
        <v>216</v>
      </c>
      <c r="D28" s="678" t="s">
        <v>217</v>
      </c>
      <c r="E28" s="678" t="s">
        <v>218</v>
      </c>
      <c r="F28" s="679" t="s">
        <v>219</v>
      </c>
      <c r="G28" s="672">
        <v>475142</v>
      </c>
      <c r="H28" s="678" t="s">
        <v>168</v>
      </c>
      <c r="I28" s="676" t="s">
        <v>220</v>
      </c>
      <c r="J28" s="686" t="s">
        <v>170</v>
      </c>
      <c r="K28" s="692"/>
      <c r="L28" s="693"/>
      <c r="M28" s="694"/>
      <c r="N28" s="695"/>
      <c r="O28" s="696"/>
      <c r="P28" s="696"/>
      <c r="Q28" s="708"/>
      <c r="R28" s="708"/>
    </row>
    <row r="29" s="648" customFormat="1" ht="14.25" customHeight="1" spans="1:18">
      <c r="A29" s="669">
        <v>23</v>
      </c>
      <c r="B29" s="677" t="s">
        <v>215</v>
      </c>
      <c r="C29" s="662" t="s">
        <v>216</v>
      </c>
      <c r="D29" s="678" t="s">
        <v>217</v>
      </c>
      <c r="E29" s="678" t="s">
        <v>218</v>
      </c>
      <c r="F29" s="679" t="s">
        <v>219</v>
      </c>
      <c r="G29" s="672">
        <v>475143</v>
      </c>
      <c r="H29" s="678" t="s">
        <v>168</v>
      </c>
      <c r="I29" s="676" t="s">
        <v>220</v>
      </c>
      <c r="J29" s="686" t="s">
        <v>170</v>
      </c>
      <c r="K29" s="692"/>
      <c r="L29" s="693"/>
      <c r="M29" s="700"/>
      <c r="N29" s="698"/>
      <c r="O29" s="692"/>
      <c r="P29" s="692"/>
      <c r="Q29" s="709"/>
      <c r="R29" s="709"/>
    </row>
    <row r="30" s="648" customFormat="1" ht="12.75" customHeight="1" spans="1:18">
      <c r="A30" s="669">
        <v>24</v>
      </c>
      <c r="B30" s="677" t="s">
        <v>215</v>
      </c>
      <c r="C30" s="662" t="s">
        <v>216</v>
      </c>
      <c r="D30" s="678" t="s">
        <v>217</v>
      </c>
      <c r="E30" s="678" t="s">
        <v>218</v>
      </c>
      <c r="F30" s="679" t="s">
        <v>219</v>
      </c>
      <c r="G30" s="672">
        <v>475144</v>
      </c>
      <c r="H30" s="678" t="s">
        <v>168</v>
      </c>
      <c r="I30" s="676" t="s">
        <v>221</v>
      </c>
      <c r="J30" s="686" t="s">
        <v>170</v>
      </c>
      <c r="K30" s="692"/>
      <c r="L30" s="693"/>
      <c r="M30" s="700"/>
      <c r="N30" s="698"/>
      <c r="O30" s="692"/>
      <c r="P30" s="692"/>
      <c r="Q30" s="709"/>
      <c r="R30" s="709"/>
    </row>
    <row r="31" s="649" customFormat="1" ht="18.75" customHeight="1" spans="1:121">
      <c r="A31" s="680">
        <v>25</v>
      </c>
      <c r="B31" s="681" t="s">
        <v>215</v>
      </c>
      <c r="C31" s="662" t="s">
        <v>222</v>
      </c>
      <c r="D31" s="673" t="s">
        <v>223</v>
      </c>
      <c r="E31" s="673" t="s">
        <v>224</v>
      </c>
      <c r="F31" s="682" t="s">
        <v>219</v>
      </c>
      <c r="G31" s="672">
        <v>502784</v>
      </c>
      <c r="H31" s="673" t="s">
        <v>168</v>
      </c>
      <c r="I31" s="676" t="s">
        <v>173</v>
      </c>
      <c r="J31" s="686" t="s">
        <v>170</v>
      </c>
      <c r="K31" s="692"/>
      <c r="L31" s="693"/>
      <c r="M31" s="700"/>
      <c r="N31" s="698"/>
      <c r="O31" s="692"/>
      <c r="P31" s="692"/>
      <c r="Q31" s="707"/>
      <c r="R31" s="692"/>
      <c r="T31" s="710"/>
      <c r="U31" s="710"/>
      <c r="V31" s="710"/>
      <c r="W31" s="710"/>
      <c r="X31" s="710"/>
      <c r="Y31" s="710"/>
      <c r="Z31" s="710"/>
      <c r="AA31" s="710"/>
      <c r="AB31" s="710"/>
      <c r="AC31" s="710"/>
      <c r="AD31" s="710"/>
      <c r="AE31" s="710"/>
      <c r="AF31" s="710"/>
      <c r="AG31" s="710"/>
      <c r="AH31" s="710"/>
      <c r="AI31" s="710"/>
      <c r="AJ31" s="710"/>
      <c r="AK31" s="710"/>
      <c r="AL31" s="710"/>
      <c r="AM31" s="710"/>
      <c r="AN31" s="710"/>
      <c r="AO31" s="710"/>
      <c r="AP31" s="710"/>
      <c r="AQ31" s="710"/>
      <c r="AR31" s="710"/>
      <c r="AS31" s="710"/>
      <c r="AT31" s="710"/>
      <c r="AU31" s="710"/>
      <c r="AV31" s="710"/>
      <c r="AW31" s="710"/>
      <c r="AX31" s="710"/>
      <c r="AY31" s="710"/>
      <c r="AZ31" s="710"/>
      <c r="BA31" s="710"/>
      <c r="BB31" s="710"/>
      <c r="BC31" s="710"/>
      <c r="BD31" s="710"/>
      <c r="BE31" s="710"/>
      <c r="BF31" s="710"/>
      <c r="BG31" s="710"/>
      <c r="BH31" s="710"/>
      <c r="BI31" s="710"/>
      <c r="BJ31" s="710"/>
      <c r="BK31" s="710"/>
      <c r="BL31" s="710"/>
      <c r="BM31" s="710"/>
      <c r="BN31" s="710"/>
      <c r="BO31" s="710"/>
      <c r="BP31" s="710"/>
      <c r="BQ31" s="710"/>
      <c r="BR31" s="710"/>
      <c r="BS31" s="710"/>
      <c r="BT31" s="710"/>
      <c r="BU31" s="710"/>
      <c r="BV31" s="710"/>
      <c r="BW31" s="710"/>
      <c r="BX31" s="710"/>
      <c r="BY31" s="710"/>
      <c r="BZ31" s="710"/>
      <c r="CA31" s="710"/>
      <c r="CB31" s="710"/>
      <c r="CC31" s="710"/>
      <c r="CD31" s="710"/>
      <c r="CE31" s="710"/>
      <c r="CF31" s="710"/>
      <c r="CG31" s="710"/>
      <c r="CH31" s="710"/>
      <c r="CI31" s="710"/>
      <c r="CJ31" s="710"/>
      <c r="CK31" s="710"/>
      <c r="CL31" s="710"/>
      <c r="CM31" s="710"/>
      <c r="CN31" s="710"/>
      <c r="CO31" s="710"/>
      <c r="CP31" s="710"/>
      <c r="CQ31" s="710"/>
      <c r="CR31" s="710"/>
      <c r="CS31" s="710"/>
      <c r="CT31" s="710"/>
      <c r="CU31" s="710"/>
      <c r="CV31" s="710"/>
      <c r="CW31" s="710"/>
      <c r="CX31" s="710"/>
      <c r="CY31" s="710"/>
      <c r="CZ31" s="710"/>
      <c r="DA31" s="710"/>
      <c r="DB31" s="710"/>
      <c r="DC31" s="710"/>
      <c r="DD31" s="710"/>
      <c r="DE31" s="710"/>
      <c r="DF31" s="710"/>
      <c r="DG31" s="710"/>
      <c r="DH31" s="710"/>
      <c r="DI31" s="710"/>
      <c r="DJ31" s="710"/>
      <c r="DK31" s="710"/>
      <c r="DL31" s="710"/>
      <c r="DM31" s="710"/>
      <c r="DN31" s="710"/>
      <c r="DO31" s="710"/>
      <c r="DP31" s="710"/>
      <c r="DQ31" s="710"/>
    </row>
    <row r="32" s="649" customFormat="1" ht="15" customHeight="1" spans="1:121">
      <c r="A32" s="669">
        <v>26</v>
      </c>
      <c r="B32" s="681" t="s">
        <v>215</v>
      </c>
      <c r="C32" s="662" t="s">
        <v>222</v>
      </c>
      <c r="D32" s="673" t="s">
        <v>223</v>
      </c>
      <c r="E32" s="673" t="s">
        <v>224</v>
      </c>
      <c r="F32" s="682" t="s">
        <v>219</v>
      </c>
      <c r="G32" s="672">
        <v>502785</v>
      </c>
      <c r="H32" s="673" t="s">
        <v>168</v>
      </c>
      <c r="I32" s="676" t="s">
        <v>169</v>
      </c>
      <c r="J32" s="686" t="s">
        <v>170</v>
      </c>
      <c r="K32" s="692"/>
      <c r="L32" s="693"/>
      <c r="M32" s="700"/>
      <c r="N32" s="698"/>
      <c r="O32" s="692"/>
      <c r="P32" s="692"/>
      <c r="Q32" s="692"/>
      <c r="R32" s="692"/>
      <c r="T32" s="710"/>
      <c r="U32" s="710"/>
      <c r="V32" s="710"/>
      <c r="W32" s="710"/>
      <c r="X32" s="710"/>
      <c r="Y32" s="710"/>
      <c r="Z32" s="710"/>
      <c r="AA32" s="710"/>
      <c r="AB32" s="710"/>
      <c r="AC32" s="710"/>
      <c r="AD32" s="710"/>
      <c r="AE32" s="710"/>
      <c r="AF32" s="710"/>
      <c r="AG32" s="710"/>
      <c r="AH32" s="710"/>
      <c r="AI32" s="710"/>
      <c r="AJ32" s="710"/>
      <c r="AK32" s="710"/>
      <c r="AL32" s="710"/>
      <c r="AM32" s="710"/>
      <c r="AN32" s="710"/>
      <c r="AO32" s="710"/>
      <c r="AP32" s="710"/>
      <c r="AQ32" s="710"/>
      <c r="AR32" s="710"/>
      <c r="AS32" s="710"/>
      <c r="AT32" s="710"/>
      <c r="AU32" s="710"/>
      <c r="AV32" s="710"/>
      <c r="AW32" s="710"/>
      <c r="AX32" s="710"/>
      <c r="AY32" s="710"/>
      <c r="AZ32" s="710"/>
      <c r="BA32" s="710"/>
      <c r="BB32" s="710"/>
      <c r="BC32" s="710"/>
      <c r="BD32" s="710"/>
      <c r="BE32" s="710"/>
      <c r="BF32" s="710"/>
      <c r="BG32" s="710"/>
      <c r="BH32" s="710"/>
      <c r="BI32" s="710"/>
      <c r="BJ32" s="710"/>
      <c r="BK32" s="710"/>
      <c r="BL32" s="710"/>
      <c r="BM32" s="710"/>
      <c r="BN32" s="710"/>
      <c r="BO32" s="710"/>
      <c r="BP32" s="710"/>
      <c r="BQ32" s="710"/>
      <c r="BR32" s="710"/>
      <c r="BS32" s="710"/>
      <c r="BT32" s="710"/>
      <c r="BU32" s="710"/>
      <c r="BV32" s="710"/>
      <c r="BW32" s="710"/>
      <c r="BX32" s="710"/>
      <c r="BY32" s="710"/>
      <c r="BZ32" s="710"/>
      <c r="CA32" s="710"/>
      <c r="CB32" s="710"/>
      <c r="CC32" s="710"/>
      <c r="CD32" s="710"/>
      <c r="CE32" s="710"/>
      <c r="CF32" s="710"/>
      <c r="CG32" s="710"/>
      <c r="CH32" s="710"/>
      <c r="CI32" s="710"/>
      <c r="CJ32" s="710"/>
      <c r="CK32" s="710"/>
      <c r="CL32" s="710"/>
      <c r="CM32" s="710"/>
      <c r="CN32" s="710"/>
      <c r="CO32" s="710"/>
      <c r="CP32" s="710"/>
      <c r="CQ32" s="710"/>
      <c r="CR32" s="710"/>
      <c r="CS32" s="710"/>
      <c r="CT32" s="710"/>
      <c r="CU32" s="710"/>
      <c r="CV32" s="710"/>
      <c r="CW32" s="710"/>
      <c r="CX32" s="710"/>
      <c r="CY32" s="710"/>
      <c r="CZ32" s="710"/>
      <c r="DA32" s="710"/>
      <c r="DB32" s="710"/>
      <c r="DC32" s="710"/>
      <c r="DD32" s="710"/>
      <c r="DE32" s="710"/>
      <c r="DF32" s="710"/>
      <c r="DG32" s="710"/>
      <c r="DH32" s="710"/>
      <c r="DI32" s="710"/>
      <c r="DJ32" s="710"/>
      <c r="DK32" s="710"/>
      <c r="DL32" s="710"/>
      <c r="DM32" s="710"/>
      <c r="DN32" s="710"/>
      <c r="DO32" s="710"/>
      <c r="DP32" s="710"/>
      <c r="DQ32" s="710"/>
    </row>
    <row r="33" s="649" customFormat="1" ht="16.5" customHeight="1" spans="1:121">
      <c r="A33" s="669">
        <v>27</v>
      </c>
      <c r="B33" s="681" t="s">
        <v>215</v>
      </c>
      <c r="C33" s="683">
        <v>44621</v>
      </c>
      <c r="D33" s="673" t="s">
        <v>223</v>
      </c>
      <c r="E33" s="673" t="s">
        <v>224</v>
      </c>
      <c r="F33" s="682" t="s">
        <v>219</v>
      </c>
      <c r="G33" s="672">
        <v>523395</v>
      </c>
      <c r="H33" s="673" t="s">
        <v>168</v>
      </c>
      <c r="I33" s="676" t="s">
        <v>220</v>
      </c>
      <c r="J33" s="686" t="s">
        <v>170</v>
      </c>
      <c r="K33" s="692"/>
      <c r="L33" s="693"/>
      <c r="M33" s="700"/>
      <c r="N33" s="698"/>
      <c r="O33" s="692"/>
      <c r="P33" s="692"/>
      <c r="Q33" s="692"/>
      <c r="R33" s="692"/>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710"/>
      <c r="CL33" s="710"/>
      <c r="CM33" s="710"/>
      <c r="CN33" s="710"/>
      <c r="CO33" s="710"/>
      <c r="CP33" s="710"/>
      <c r="CQ33" s="710"/>
      <c r="CR33" s="710"/>
      <c r="CS33" s="710"/>
      <c r="CT33" s="710"/>
      <c r="CU33" s="710"/>
      <c r="CV33" s="710"/>
      <c r="CW33" s="710"/>
      <c r="CX33" s="710"/>
      <c r="CY33" s="710"/>
      <c r="CZ33" s="710"/>
      <c r="DA33" s="710"/>
      <c r="DB33" s="710"/>
      <c r="DC33" s="710"/>
      <c r="DD33" s="710"/>
      <c r="DE33" s="710"/>
      <c r="DF33" s="710"/>
      <c r="DG33" s="710"/>
      <c r="DH33" s="710"/>
      <c r="DI33" s="710"/>
      <c r="DJ33" s="710"/>
      <c r="DK33" s="710"/>
      <c r="DL33" s="710"/>
      <c r="DM33" s="710"/>
      <c r="DN33" s="710"/>
      <c r="DO33" s="710"/>
      <c r="DP33" s="710"/>
      <c r="DQ33" s="710"/>
    </row>
    <row r="34" s="649" customFormat="1" ht="14.25" customHeight="1" spans="1:121">
      <c r="A34" s="669">
        <v>28</v>
      </c>
      <c r="B34" s="681" t="s">
        <v>215</v>
      </c>
      <c r="C34" s="683">
        <v>44621</v>
      </c>
      <c r="D34" s="673" t="s">
        <v>223</v>
      </c>
      <c r="E34" s="673" t="s">
        <v>224</v>
      </c>
      <c r="F34" s="682" t="s">
        <v>219</v>
      </c>
      <c r="G34" s="672">
        <v>523396</v>
      </c>
      <c r="H34" s="673" t="s">
        <v>168</v>
      </c>
      <c r="I34" s="676" t="s">
        <v>171</v>
      </c>
      <c r="J34" s="686" t="s">
        <v>170</v>
      </c>
      <c r="K34" s="692"/>
      <c r="L34" s="693"/>
      <c r="M34" s="700"/>
      <c r="N34" s="698"/>
      <c r="O34" s="692"/>
      <c r="P34" s="692"/>
      <c r="Q34" s="692"/>
      <c r="R34" s="692"/>
      <c r="T34" s="710"/>
      <c r="U34" s="710"/>
      <c r="V34" s="710"/>
      <c r="W34" s="710"/>
      <c r="X34" s="710"/>
      <c r="Y34" s="710"/>
      <c r="Z34" s="710"/>
      <c r="AA34" s="710"/>
      <c r="AB34" s="710"/>
      <c r="AC34" s="710"/>
      <c r="AD34" s="710"/>
      <c r="AE34" s="710"/>
      <c r="AF34" s="710"/>
      <c r="AG34" s="710"/>
      <c r="AH34" s="710"/>
      <c r="AI34" s="710"/>
      <c r="AJ34" s="710"/>
      <c r="AK34" s="710"/>
      <c r="AL34" s="710"/>
      <c r="AM34" s="710"/>
      <c r="AN34" s="710"/>
      <c r="AO34" s="710"/>
      <c r="AP34" s="710"/>
      <c r="AQ34" s="710"/>
      <c r="AR34" s="710"/>
      <c r="AS34" s="710"/>
      <c r="AT34" s="710"/>
      <c r="AU34" s="710"/>
      <c r="AV34" s="710"/>
      <c r="AW34" s="710"/>
      <c r="AX34" s="710"/>
      <c r="AY34" s="710"/>
      <c r="AZ34" s="710"/>
      <c r="BA34" s="710"/>
      <c r="BB34" s="710"/>
      <c r="BC34" s="710"/>
      <c r="BD34" s="710"/>
      <c r="BE34" s="710"/>
      <c r="BF34" s="710"/>
      <c r="BG34" s="710"/>
      <c r="BH34" s="710"/>
      <c r="BI34" s="710"/>
      <c r="BJ34" s="710"/>
      <c r="BK34" s="710"/>
      <c r="BL34" s="710"/>
      <c r="BM34" s="710"/>
      <c r="BN34" s="710"/>
      <c r="BO34" s="710"/>
      <c r="BP34" s="710"/>
      <c r="BQ34" s="710"/>
      <c r="BR34" s="710"/>
      <c r="BS34" s="710"/>
      <c r="BT34" s="710"/>
      <c r="BU34" s="710"/>
      <c r="BV34" s="710"/>
      <c r="BW34" s="710"/>
      <c r="BX34" s="710"/>
      <c r="BY34" s="710"/>
      <c r="BZ34" s="710"/>
      <c r="CA34" s="710"/>
      <c r="CB34" s="710"/>
      <c r="CC34" s="710"/>
      <c r="CD34" s="710"/>
      <c r="CE34" s="710"/>
      <c r="CF34" s="710"/>
      <c r="CG34" s="710"/>
      <c r="CH34" s="710"/>
      <c r="CI34" s="710"/>
      <c r="CJ34" s="710"/>
      <c r="CK34" s="710"/>
      <c r="CL34" s="710"/>
      <c r="CM34" s="710"/>
      <c r="CN34" s="710"/>
      <c r="CO34" s="710"/>
      <c r="CP34" s="710"/>
      <c r="CQ34" s="710"/>
      <c r="CR34" s="710"/>
      <c r="CS34" s="710"/>
      <c r="CT34" s="710"/>
      <c r="CU34" s="710"/>
      <c r="CV34" s="710"/>
      <c r="CW34" s="710"/>
      <c r="CX34" s="710"/>
      <c r="CY34" s="710"/>
      <c r="CZ34" s="710"/>
      <c r="DA34" s="710"/>
      <c r="DB34" s="710"/>
      <c r="DC34" s="710"/>
      <c r="DD34" s="710"/>
      <c r="DE34" s="710"/>
      <c r="DF34" s="710"/>
      <c r="DG34" s="710"/>
      <c r="DH34" s="710"/>
      <c r="DI34" s="710"/>
      <c r="DJ34" s="710"/>
      <c r="DK34" s="710"/>
      <c r="DL34" s="710"/>
      <c r="DM34" s="710"/>
      <c r="DN34" s="710"/>
      <c r="DO34" s="710"/>
      <c r="DP34" s="710"/>
      <c r="DQ34" s="710"/>
    </row>
    <row r="35" s="649" customFormat="1" ht="12" customHeight="1" spans="1:121">
      <c r="A35" s="669">
        <v>29</v>
      </c>
      <c r="B35" s="677" t="s">
        <v>225</v>
      </c>
      <c r="C35" s="662" t="s">
        <v>226</v>
      </c>
      <c r="D35" s="678" t="s">
        <v>217</v>
      </c>
      <c r="E35" s="672" t="s">
        <v>227</v>
      </c>
      <c r="F35" s="682" t="s">
        <v>219</v>
      </c>
      <c r="G35" s="672">
        <v>442096</v>
      </c>
      <c r="H35" s="678" t="s">
        <v>168</v>
      </c>
      <c r="I35" s="699" t="s">
        <v>173</v>
      </c>
      <c r="J35" s="686" t="s">
        <v>170</v>
      </c>
      <c r="K35" s="692"/>
      <c r="L35" s="693"/>
      <c r="M35" s="700"/>
      <c r="N35" s="698"/>
      <c r="O35" s="698"/>
      <c r="P35" s="692"/>
      <c r="Q35" s="692"/>
      <c r="R35" s="692"/>
      <c r="T35" s="710"/>
      <c r="U35" s="710"/>
      <c r="V35" s="710"/>
      <c r="W35" s="710"/>
      <c r="X35" s="710"/>
      <c r="Y35" s="710"/>
      <c r="Z35" s="710"/>
      <c r="AA35" s="710"/>
      <c r="AB35" s="710"/>
      <c r="AC35" s="710"/>
      <c r="AD35" s="710"/>
      <c r="AE35" s="710"/>
      <c r="AF35" s="710"/>
      <c r="AG35" s="710"/>
      <c r="AH35" s="710"/>
      <c r="AI35" s="710"/>
      <c r="AJ35" s="710"/>
      <c r="AK35" s="710"/>
      <c r="AL35" s="710"/>
      <c r="AM35" s="710"/>
      <c r="AN35" s="710"/>
      <c r="AO35" s="710"/>
      <c r="AP35" s="710"/>
      <c r="AQ35" s="710"/>
      <c r="AR35" s="710"/>
      <c r="AS35" s="710"/>
      <c r="AT35" s="710"/>
      <c r="AU35" s="710"/>
      <c r="AV35" s="710"/>
      <c r="AW35" s="710"/>
      <c r="AX35" s="710"/>
      <c r="AY35" s="710"/>
      <c r="AZ35" s="710"/>
      <c r="BA35" s="710"/>
      <c r="BB35" s="710"/>
      <c r="BC35" s="710"/>
      <c r="BD35" s="710"/>
      <c r="BE35" s="710"/>
      <c r="BF35" s="710"/>
      <c r="BG35" s="710"/>
      <c r="BH35" s="710"/>
      <c r="BI35" s="710"/>
      <c r="BJ35" s="710"/>
      <c r="BK35" s="710"/>
      <c r="BL35" s="710"/>
      <c r="BM35" s="710"/>
      <c r="BN35" s="710"/>
      <c r="BO35" s="710"/>
      <c r="BP35" s="710"/>
      <c r="BQ35" s="710"/>
      <c r="BR35" s="710"/>
      <c r="BS35" s="710"/>
      <c r="BT35" s="710"/>
      <c r="BU35" s="710"/>
      <c r="BV35" s="710"/>
      <c r="BW35" s="710"/>
      <c r="BX35" s="710"/>
      <c r="BY35" s="710"/>
      <c r="BZ35" s="710"/>
      <c r="CA35" s="710"/>
      <c r="CB35" s="710"/>
      <c r="CC35" s="710"/>
      <c r="CD35" s="710"/>
      <c r="CE35" s="710"/>
      <c r="CF35" s="710"/>
      <c r="CG35" s="710"/>
      <c r="CH35" s="710"/>
      <c r="CI35" s="710"/>
      <c r="CJ35" s="710"/>
      <c r="CK35" s="710"/>
      <c r="CL35" s="710"/>
      <c r="CM35" s="710"/>
      <c r="CN35" s="710"/>
      <c r="CO35" s="710"/>
      <c r="CP35" s="710"/>
      <c r="CQ35" s="710"/>
      <c r="CR35" s="710"/>
      <c r="CS35" s="710"/>
      <c r="CT35" s="710"/>
      <c r="CU35" s="710"/>
      <c r="CV35" s="710"/>
      <c r="CW35" s="710"/>
      <c r="CX35" s="710"/>
      <c r="CY35" s="710"/>
      <c r="CZ35" s="710"/>
      <c r="DA35" s="710"/>
      <c r="DB35" s="710"/>
      <c r="DC35" s="710"/>
      <c r="DD35" s="710"/>
      <c r="DE35" s="710"/>
      <c r="DF35" s="710"/>
      <c r="DG35" s="710"/>
      <c r="DH35" s="710"/>
      <c r="DI35" s="710"/>
      <c r="DJ35" s="710"/>
      <c r="DK35" s="710"/>
      <c r="DL35" s="710"/>
      <c r="DM35" s="710"/>
      <c r="DN35" s="710"/>
      <c r="DO35" s="710"/>
      <c r="DP35" s="710"/>
      <c r="DQ35" s="710"/>
    </row>
    <row r="36" s="648" customFormat="1" ht="18.75" customHeight="1" spans="1:121">
      <c r="A36" s="669">
        <v>30</v>
      </c>
      <c r="B36" s="661" t="s">
        <v>225</v>
      </c>
      <c r="C36" s="662" t="s">
        <v>228</v>
      </c>
      <c r="D36" s="673" t="s">
        <v>217</v>
      </c>
      <c r="E36" s="672" t="s">
        <v>227</v>
      </c>
      <c r="F36" s="682" t="s">
        <v>219</v>
      </c>
      <c r="G36" s="672">
        <v>519702</v>
      </c>
      <c r="H36" s="673" t="s">
        <v>229</v>
      </c>
      <c r="I36" s="676" t="s">
        <v>230</v>
      </c>
      <c r="J36" s="686" t="s">
        <v>170</v>
      </c>
      <c r="K36" s="692"/>
      <c r="L36" s="693"/>
      <c r="M36" s="700"/>
      <c r="N36" s="698"/>
      <c r="O36" s="692"/>
      <c r="P36" s="692"/>
      <c r="Q36" s="692"/>
      <c r="R36" s="692"/>
      <c r="T36" s="711"/>
      <c r="U36" s="711"/>
      <c r="V36" s="711"/>
      <c r="W36" s="711"/>
      <c r="X36" s="711"/>
      <c r="Y36" s="711"/>
      <c r="Z36" s="711"/>
      <c r="AA36" s="711"/>
      <c r="AB36" s="711"/>
      <c r="AC36" s="711"/>
      <c r="AD36" s="711"/>
      <c r="AE36" s="711"/>
      <c r="AF36" s="711"/>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711"/>
      <c r="BT36" s="711"/>
      <c r="BU36" s="711"/>
      <c r="BV36" s="711"/>
      <c r="BW36" s="711"/>
      <c r="BX36" s="711"/>
      <c r="BY36" s="711"/>
      <c r="BZ36" s="711"/>
      <c r="CA36" s="711"/>
      <c r="CB36" s="711"/>
      <c r="CC36" s="711"/>
      <c r="CD36" s="711"/>
      <c r="CE36" s="711"/>
      <c r="CF36" s="711"/>
      <c r="CG36" s="711"/>
      <c r="CH36" s="711"/>
      <c r="CI36" s="711"/>
      <c r="CJ36" s="711"/>
      <c r="CK36" s="711"/>
      <c r="CL36" s="711"/>
      <c r="CM36" s="711"/>
      <c r="CN36" s="711"/>
      <c r="CO36" s="711"/>
      <c r="CP36" s="711"/>
      <c r="CQ36" s="711"/>
      <c r="CR36" s="711"/>
      <c r="CS36" s="711"/>
      <c r="CT36" s="711"/>
      <c r="CU36" s="711"/>
      <c r="CV36" s="711"/>
      <c r="CW36" s="711"/>
      <c r="CX36" s="711"/>
      <c r="CY36" s="711"/>
      <c r="CZ36" s="711"/>
      <c r="DA36" s="711"/>
      <c r="DB36" s="711"/>
      <c r="DC36" s="711"/>
      <c r="DD36" s="711"/>
      <c r="DE36" s="711"/>
      <c r="DF36" s="711"/>
      <c r="DG36" s="711"/>
      <c r="DH36" s="711"/>
      <c r="DI36" s="711"/>
      <c r="DJ36" s="711"/>
      <c r="DK36" s="711"/>
      <c r="DL36" s="711"/>
      <c r="DM36" s="711"/>
      <c r="DN36" s="711"/>
      <c r="DO36" s="711"/>
      <c r="DP36" s="711"/>
      <c r="DQ36" s="711"/>
    </row>
    <row r="37" s="648" customFormat="1" ht="14.25" customHeight="1" spans="1:18">
      <c r="A37" s="669">
        <v>31</v>
      </c>
      <c r="B37" s="661" t="s">
        <v>225</v>
      </c>
      <c r="C37" s="662" t="s">
        <v>228</v>
      </c>
      <c r="D37" s="673" t="s">
        <v>217</v>
      </c>
      <c r="E37" s="672" t="s">
        <v>227</v>
      </c>
      <c r="F37" s="682" t="s">
        <v>219</v>
      </c>
      <c r="G37" s="672">
        <v>519707</v>
      </c>
      <c r="H37" s="673" t="s">
        <v>229</v>
      </c>
      <c r="I37" s="676" t="s">
        <v>231</v>
      </c>
      <c r="J37" s="686" t="s">
        <v>170</v>
      </c>
      <c r="K37" s="701"/>
      <c r="L37" s="693"/>
      <c r="M37" s="700"/>
      <c r="N37" s="698"/>
      <c r="O37" s="692"/>
      <c r="P37" s="692"/>
      <c r="Q37" s="692"/>
      <c r="R37" s="692"/>
    </row>
    <row r="38" s="648" customFormat="1" ht="12.75" customHeight="1" spans="1:18">
      <c r="A38" s="684">
        <v>32</v>
      </c>
      <c r="B38" s="661" t="s">
        <v>232</v>
      </c>
      <c r="C38" s="683">
        <v>43949</v>
      </c>
      <c r="D38" s="678" t="s">
        <v>217</v>
      </c>
      <c r="E38" s="678" t="s">
        <v>224</v>
      </c>
      <c r="F38" s="679" t="s">
        <v>219</v>
      </c>
      <c r="G38" s="672">
        <v>453658</v>
      </c>
      <c r="H38" s="678" t="s">
        <v>168</v>
      </c>
      <c r="I38" s="699" t="s">
        <v>171</v>
      </c>
      <c r="J38" s="686" t="s">
        <v>170</v>
      </c>
      <c r="K38" s="692"/>
      <c r="L38" s="693"/>
      <c r="M38" s="700"/>
      <c r="N38" s="698"/>
      <c r="O38" s="692"/>
      <c r="P38" s="692"/>
      <c r="Q38" s="692"/>
      <c r="R38" s="692"/>
    </row>
    <row r="39" s="648" customFormat="1" ht="15" customHeight="1" spans="1:18">
      <c r="A39" s="684">
        <v>33</v>
      </c>
      <c r="B39" s="661" t="s">
        <v>233</v>
      </c>
      <c r="C39" s="662" t="s">
        <v>234</v>
      </c>
      <c r="D39" s="673" t="s">
        <v>235</v>
      </c>
      <c r="E39" s="670" t="s">
        <v>236</v>
      </c>
      <c r="F39" s="670">
        <v>539753</v>
      </c>
      <c r="G39" s="672">
        <v>509988</v>
      </c>
      <c r="H39" s="673" t="s">
        <v>168</v>
      </c>
      <c r="I39" s="702" t="s">
        <v>221</v>
      </c>
      <c r="J39" s="686" t="s">
        <v>170</v>
      </c>
      <c r="K39" s="703"/>
      <c r="L39" s="693"/>
      <c r="M39" s="700"/>
      <c r="N39" s="698"/>
      <c r="O39" s="692"/>
      <c r="P39" s="692"/>
      <c r="Q39" s="692"/>
      <c r="R39" s="692"/>
    </row>
    <row r="40" s="648" customFormat="1" ht="14.25" customHeight="1" spans="1:18">
      <c r="A40" s="684">
        <v>34</v>
      </c>
      <c r="B40" s="661" t="s">
        <v>233</v>
      </c>
      <c r="C40" s="662" t="s">
        <v>234</v>
      </c>
      <c r="D40" s="673" t="s">
        <v>235</v>
      </c>
      <c r="E40" s="670" t="s">
        <v>236</v>
      </c>
      <c r="F40" s="679" t="s">
        <v>219</v>
      </c>
      <c r="G40" s="672">
        <v>509989</v>
      </c>
      <c r="H40" s="673" t="s">
        <v>168</v>
      </c>
      <c r="I40" s="702" t="s">
        <v>214</v>
      </c>
      <c r="J40" s="686" t="s">
        <v>170</v>
      </c>
      <c r="K40" s="692"/>
      <c r="L40" s="693"/>
      <c r="M40" s="700"/>
      <c r="N40" s="698"/>
      <c r="O40" s="692"/>
      <c r="P40" s="692"/>
      <c r="Q40" s="692"/>
      <c r="R40" s="692"/>
    </row>
    <row r="41" s="648" customFormat="1" ht="15.75" customHeight="1" spans="1:18">
      <c r="A41" s="684">
        <v>35</v>
      </c>
      <c r="B41" s="661" t="s">
        <v>233</v>
      </c>
      <c r="C41" s="662" t="s">
        <v>234</v>
      </c>
      <c r="D41" s="673" t="s">
        <v>235</v>
      </c>
      <c r="E41" s="670" t="s">
        <v>236</v>
      </c>
      <c r="F41" s="670">
        <v>537913</v>
      </c>
      <c r="G41" s="672">
        <v>509990</v>
      </c>
      <c r="H41" s="673" t="s">
        <v>168</v>
      </c>
      <c r="I41" s="676" t="s">
        <v>172</v>
      </c>
      <c r="J41" s="686" t="s">
        <v>170</v>
      </c>
      <c r="K41" s="692"/>
      <c r="L41" s="693"/>
      <c r="M41" s="700"/>
      <c r="N41" s="698"/>
      <c r="O41" s="692"/>
      <c r="P41" s="692"/>
      <c r="Q41" s="692"/>
      <c r="R41" s="692"/>
    </row>
    <row r="42" s="648" customFormat="1" ht="15.75" customHeight="1" spans="1:18">
      <c r="A42" s="684">
        <v>36</v>
      </c>
      <c r="B42" s="661" t="s">
        <v>233</v>
      </c>
      <c r="C42" s="662" t="s">
        <v>234</v>
      </c>
      <c r="D42" s="673" t="s">
        <v>235</v>
      </c>
      <c r="E42" s="670" t="s">
        <v>236</v>
      </c>
      <c r="F42" s="672">
        <v>539702</v>
      </c>
      <c r="G42" s="672">
        <v>509991</v>
      </c>
      <c r="H42" s="673" t="s">
        <v>168</v>
      </c>
      <c r="I42" s="702" t="s">
        <v>205</v>
      </c>
      <c r="J42" s="686" t="s">
        <v>170</v>
      </c>
      <c r="K42" s="692"/>
      <c r="L42" s="693"/>
      <c r="M42" s="700"/>
      <c r="N42" s="698"/>
      <c r="O42" s="692"/>
      <c r="P42" s="692"/>
      <c r="Q42" s="692"/>
      <c r="R42" s="692"/>
    </row>
    <row r="43" s="648" customFormat="1" ht="18" customHeight="1" spans="1:18">
      <c r="A43" s="684">
        <v>37</v>
      </c>
      <c r="B43" s="661" t="s">
        <v>233</v>
      </c>
      <c r="C43" s="662" t="s">
        <v>234</v>
      </c>
      <c r="D43" s="673" t="s">
        <v>235</v>
      </c>
      <c r="E43" s="670" t="s">
        <v>236</v>
      </c>
      <c r="F43" s="670">
        <v>539520</v>
      </c>
      <c r="G43" s="672">
        <v>509992</v>
      </c>
      <c r="H43" s="673" t="s">
        <v>168</v>
      </c>
      <c r="I43" s="676" t="s">
        <v>221</v>
      </c>
      <c r="J43" s="686" t="s">
        <v>170</v>
      </c>
      <c r="K43" s="692"/>
      <c r="L43" s="693"/>
      <c r="M43" s="700"/>
      <c r="N43" s="698"/>
      <c r="O43" s="692"/>
      <c r="P43" s="692"/>
      <c r="Q43" s="692"/>
      <c r="R43" s="692"/>
    </row>
    <row r="44" s="648" customFormat="1" ht="15.75" customHeight="1" spans="1:18">
      <c r="A44" s="684">
        <v>38</v>
      </c>
      <c r="B44" s="661" t="s">
        <v>233</v>
      </c>
      <c r="C44" s="662" t="s">
        <v>234</v>
      </c>
      <c r="D44" s="673" t="s">
        <v>235</v>
      </c>
      <c r="E44" s="670" t="s">
        <v>236</v>
      </c>
      <c r="F44" s="670">
        <v>537636</v>
      </c>
      <c r="G44" s="672">
        <v>509993</v>
      </c>
      <c r="H44" s="673" t="s">
        <v>168</v>
      </c>
      <c r="I44" s="699" t="s">
        <v>237</v>
      </c>
      <c r="J44" s="686" t="s">
        <v>170</v>
      </c>
      <c r="K44" s="692"/>
      <c r="L44" s="693"/>
      <c r="M44" s="700"/>
      <c r="N44" s="698"/>
      <c r="O44" s="692"/>
      <c r="P44" s="692"/>
      <c r="Q44" s="692"/>
      <c r="R44" s="692"/>
    </row>
    <row r="45" s="648" customFormat="1" ht="16.5" customHeight="1" spans="1:18">
      <c r="A45" s="684">
        <v>39</v>
      </c>
      <c r="B45" s="661" t="s">
        <v>233</v>
      </c>
      <c r="C45" s="662" t="s">
        <v>234</v>
      </c>
      <c r="D45" s="673" t="s">
        <v>235</v>
      </c>
      <c r="E45" s="670" t="s">
        <v>236</v>
      </c>
      <c r="F45" s="670">
        <v>539627</v>
      </c>
      <c r="G45" s="672">
        <v>509994</v>
      </c>
      <c r="H45" s="673" t="s">
        <v>168</v>
      </c>
      <c r="I45" s="676" t="s">
        <v>173</v>
      </c>
      <c r="J45" s="686" t="s">
        <v>170</v>
      </c>
      <c r="K45" s="692"/>
      <c r="L45" s="693"/>
      <c r="M45" s="700"/>
      <c r="N45" s="698"/>
      <c r="O45" s="692"/>
      <c r="P45" s="692"/>
      <c r="Q45" s="692"/>
      <c r="R45" s="692"/>
    </row>
    <row r="46" s="648" customFormat="1" ht="15.75" customHeight="1" spans="1:18">
      <c r="A46" s="684">
        <v>40</v>
      </c>
      <c r="B46" s="674" t="s">
        <v>238</v>
      </c>
      <c r="C46" s="662" t="s">
        <v>239</v>
      </c>
      <c r="D46" s="678" t="s">
        <v>240</v>
      </c>
      <c r="E46" s="678" t="s">
        <v>241</v>
      </c>
      <c r="F46" s="671">
        <v>74418001037</v>
      </c>
      <c r="G46" s="672">
        <v>393424</v>
      </c>
      <c r="H46" s="678" t="s">
        <v>168</v>
      </c>
      <c r="I46" s="699" t="s">
        <v>220</v>
      </c>
      <c r="J46" s="686" t="s">
        <v>170</v>
      </c>
      <c r="K46" s="692"/>
      <c r="L46" s="693"/>
      <c r="M46" s="700"/>
      <c r="N46" s="698"/>
      <c r="O46" s="692"/>
      <c r="P46" s="692"/>
      <c r="Q46" s="692"/>
      <c r="R46" s="692"/>
    </row>
    <row r="47" s="648" customFormat="1" ht="14.25" customHeight="1" spans="1:18">
      <c r="A47" s="684">
        <v>41</v>
      </c>
      <c r="B47" s="674" t="s">
        <v>238</v>
      </c>
      <c r="C47" s="662" t="s">
        <v>239</v>
      </c>
      <c r="D47" s="678" t="s">
        <v>240</v>
      </c>
      <c r="E47" s="678" t="s">
        <v>241</v>
      </c>
      <c r="F47" s="671" t="s">
        <v>242</v>
      </c>
      <c r="G47" s="672">
        <v>393425</v>
      </c>
      <c r="H47" s="678" t="s">
        <v>168</v>
      </c>
      <c r="I47" s="699" t="s">
        <v>237</v>
      </c>
      <c r="J47" s="686" t="s">
        <v>170</v>
      </c>
      <c r="K47" s="692"/>
      <c r="L47" s="693"/>
      <c r="M47" s="700"/>
      <c r="N47" s="698"/>
      <c r="O47" s="692"/>
      <c r="P47" s="692"/>
      <c r="Q47" s="692"/>
      <c r="R47" s="692"/>
    </row>
    <row r="48" s="648" customFormat="1" ht="12" customHeight="1" spans="1:18">
      <c r="A48" s="684">
        <v>42</v>
      </c>
      <c r="B48" s="677" t="s">
        <v>238</v>
      </c>
      <c r="C48" s="662" t="s">
        <v>239</v>
      </c>
      <c r="D48" s="678" t="s">
        <v>240</v>
      </c>
      <c r="E48" s="678" t="s">
        <v>241</v>
      </c>
      <c r="F48" s="671">
        <v>82809001002</v>
      </c>
      <c r="G48" s="672">
        <v>444365</v>
      </c>
      <c r="H48" s="678" t="s">
        <v>168</v>
      </c>
      <c r="I48" s="699" t="s">
        <v>220</v>
      </c>
      <c r="J48" s="686" t="s">
        <v>170</v>
      </c>
      <c r="K48" s="692"/>
      <c r="L48" s="693"/>
      <c r="M48" s="700"/>
      <c r="N48" s="698"/>
      <c r="O48" s="692"/>
      <c r="P48" s="692"/>
      <c r="Q48" s="692"/>
      <c r="R48" s="692"/>
    </row>
    <row r="49" s="648" customFormat="1" ht="15.75" customHeight="1" spans="1:18">
      <c r="A49" s="684">
        <v>43</v>
      </c>
      <c r="B49" s="685" t="s">
        <v>238</v>
      </c>
      <c r="C49" s="662" t="s">
        <v>243</v>
      </c>
      <c r="D49" s="664" t="s">
        <v>244</v>
      </c>
      <c r="E49" s="670" t="s">
        <v>245</v>
      </c>
      <c r="F49" s="670" t="s">
        <v>246</v>
      </c>
      <c r="G49" s="672">
        <v>489928</v>
      </c>
      <c r="H49" s="686" t="s">
        <v>168</v>
      </c>
      <c r="I49" s="676" t="s">
        <v>173</v>
      </c>
      <c r="J49" s="686" t="s">
        <v>170</v>
      </c>
      <c r="K49" s="692"/>
      <c r="L49" s="693"/>
      <c r="M49" s="704"/>
      <c r="N49" s="705"/>
      <c r="O49" s="706"/>
      <c r="P49" s="706"/>
      <c r="Q49" s="706"/>
      <c r="R49" s="706"/>
    </row>
    <row r="50" s="648" customFormat="1" ht="14.25" customHeight="1" spans="1:18">
      <c r="A50" s="684">
        <v>44</v>
      </c>
      <c r="B50" s="661" t="s">
        <v>247</v>
      </c>
      <c r="C50" s="662" t="s">
        <v>222</v>
      </c>
      <c r="D50" s="663" t="s">
        <v>248</v>
      </c>
      <c r="E50" s="670" t="s">
        <v>249</v>
      </c>
      <c r="F50" s="670" t="s">
        <v>250</v>
      </c>
      <c r="G50" s="672">
        <v>502792</v>
      </c>
      <c r="H50" s="673" t="s">
        <v>168</v>
      </c>
      <c r="I50" s="676" t="s">
        <v>251</v>
      </c>
      <c r="J50" s="686" t="s">
        <v>170</v>
      </c>
      <c r="K50" s="692"/>
      <c r="L50" s="693"/>
      <c r="M50" s="704"/>
      <c r="N50" s="705"/>
      <c r="O50" s="706"/>
      <c r="P50" s="706"/>
      <c r="Q50" s="706"/>
      <c r="R50" s="706"/>
    </row>
    <row r="51" s="648" customFormat="1" ht="14.25" customHeight="1" spans="1:18">
      <c r="A51" s="684">
        <v>45</v>
      </c>
      <c r="B51" s="661" t="s">
        <v>252</v>
      </c>
      <c r="C51" s="662" t="s">
        <v>253</v>
      </c>
      <c r="D51" s="663" t="s">
        <v>254</v>
      </c>
      <c r="E51" s="670" t="s">
        <v>255</v>
      </c>
      <c r="F51" s="670">
        <v>2107144080</v>
      </c>
      <c r="G51" s="672">
        <v>501126</v>
      </c>
      <c r="H51" s="673" t="s">
        <v>168</v>
      </c>
      <c r="I51" s="699" t="s">
        <v>256</v>
      </c>
      <c r="J51" s="686" t="s">
        <v>170</v>
      </c>
      <c r="K51" s="692"/>
      <c r="L51" s="693"/>
      <c r="M51" s="704"/>
      <c r="N51" s="705"/>
      <c r="O51" s="706"/>
      <c r="P51" s="706"/>
      <c r="Q51" s="706"/>
      <c r="R51" s="706"/>
    </row>
    <row r="52" s="648" customFormat="1" ht="15" customHeight="1" spans="1:18">
      <c r="A52" s="684">
        <v>46</v>
      </c>
      <c r="B52" s="661" t="s">
        <v>257</v>
      </c>
      <c r="C52" s="662" t="s">
        <v>258</v>
      </c>
      <c r="D52" s="663" t="s">
        <v>259</v>
      </c>
      <c r="E52" s="673" t="s">
        <v>260</v>
      </c>
      <c r="F52" s="671" t="s">
        <v>261</v>
      </c>
      <c r="G52" s="672">
        <v>525127</v>
      </c>
      <c r="H52" s="673" t="s">
        <v>168</v>
      </c>
      <c r="I52" s="676" t="s">
        <v>173</v>
      </c>
      <c r="J52" s="686" t="s">
        <v>170</v>
      </c>
      <c r="K52" s="703"/>
      <c r="L52" s="693"/>
      <c r="M52" s="704"/>
      <c r="N52" s="705"/>
      <c r="O52" s="706"/>
      <c r="P52" s="706"/>
      <c r="Q52" s="706"/>
      <c r="R52" s="706"/>
    </row>
    <row r="53" s="648" customFormat="1" ht="12.75" customHeight="1" spans="1:18">
      <c r="A53" s="684">
        <v>47</v>
      </c>
      <c r="B53" s="661" t="s">
        <v>257</v>
      </c>
      <c r="C53" s="662" t="s">
        <v>258</v>
      </c>
      <c r="D53" s="663" t="s">
        <v>259</v>
      </c>
      <c r="E53" s="673" t="s">
        <v>260</v>
      </c>
      <c r="F53" s="671" t="s">
        <v>262</v>
      </c>
      <c r="G53" s="672">
        <v>525128</v>
      </c>
      <c r="H53" s="673" t="s">
        <v>168</v>
      </c>
      <c r="I53" s="676" t="s">
        <v>172</v>
      </c>
      <c r="J53" s="686" t="s">
        <v>170</v>
      </c>
      <c r="K53" s="703"/>
      <c r="L53" s="693"/>
      <c r="M53" s="704"/>
      <c r="N53" s="705"/>
      <c r="O53" s="706"/>
      <c r="P53" s="706"/>
      <c r="Q53" s="706"/>
      <c r="R53" s="706"/>
    </row>
    <row r="54" s="648" customFormat="1" ht="12.75" customHeight="1" spans="1:18">
      <c r="A54" s="684">
        <v>48</v>
      </c>
      <c r="B54" s="661" t="s">
        <v>257</v>
      </c>
      <c r="C54" s="662" t="s">
        <v>258</v>
      </c>
      <c r="D54" s="663" t="s">
        <v>259</v>
      </c>
      <c r="E54" s="673" t="s">
        <v>260</v>
      </c>
      <c r="F54" s="671">
        <v>44455</v>
      </c>
      <c r="G54" s="672">
        <v>525129</v>
      </c>
      <c r="H54" s="673" t="s">
        <v>168</v>
      </c>
      <c r="I54" s="676" t="s">
        <v>263</v>
      </c>
      <c r="J54" s="686" t="s">
        <v>170</v>
      </c>
      <c r="K54" s="692"/>
      <c r="L54" s="693"/>
      <c r="M54" s="704"/>
      <c r="N54" s="705"/>
      <c r="O54" s="706"/>
      <c r="P54" s="706"/>
      <c r="Q54" s="706"/>
      <c r="R54" s="706"/>
    </row>
    <row r="55" s="648" customFormat="1" ht="15" customHeight="1" spans="1:18">
      <c r="A55" s="684">
        <v>49</v>
      </c>
      <c r="B55" s="661" t="s">
        <v>257</v>
      </c>
      <c r="C55" s="662" t="s">
        <v>258</v>
      </c>
      <c r="D55" s="663" t="s">
        <v>259</v>
      </c>
      <c r="E55" s="673" t="s">
        <v>260</v>
      </c>
      <c r="F55" s="671" t="s">
        <v>264</v>
      </c>
      <c r="G55" s="672">
        <v>525130</v>
      </c>
      <c r="H55" s="673" t="s">
        <v>168</v>
      </c>
      <c r="I55" s="699" t="s">
        <v>220</v>
      </c>
      <c r="J55" s="686" t="s">
        <v>170</v>
      </c>
      <c r="K55" s="692"/>
      <c r="L55" s="693"/>
      <c r="M55" s="704"/>
      <c r="N55" s="705"/>
      <c r="O55" s="706"/>
      <c r="P55" s="706"/>
      <c r="Q55" s="706"/>
      <c r="R55" s="706"/>
    </row>
    <row r="56" s="650" customFormat="1" ht="14.25" customHeight="1" spans="1:18">
      <c r="A56" s="684">
        <v>50</v>
      </c>
      <c r="B56" s="661" t="s">
        <v>257</v>
      </c>
      <c r="C56" s="662" t="s">
        <v>258</v>
      </c>
      <c r="D56" s="663" t="s">
        <v>259</v>
      </c>
      <c r="E56" s="673" t="s">
        <v>260</v>
      </c>
      <c r="F56" s="671">
        <v>44451</v>
      </c>
      <c r="G56" s="672">
        <v>525131</v>
      </c>
      <c r="H56" s="673" t="s">
        <v>168</v>
      </c>
      <c r="I56" s="676" t="s">
        <v>207</v>
      </c>
      <c r="J56" s="686" t="s">
        <v>170</v>
      </c>
      <c r="K56" s="692"/>
      <c r="L56" s="693"/>
      <c r="M56" s="704"/>
      <c r="N56" s="705"/>
      <c r="O56" s="706"/>
      <c r="P56" s="706"/>
      <c r="Q56" s="706"/>
      <c r="R56" s="706"/>
    </row>
    <row r="57" s="650" customFormat="1" ht="16.5" customHeight="1" spans="1:18">
      <c r="A57" s="684">
        <v>51</v>
      </c>
      <c r="B57" s="661" t="s">
        <v>265</v>
      </c>
      <c r="C57" s="662" t="s">
        <v>222</v>
      </c>
      <c r="D57" s="663" t="s">
        <v>266</v>
      </c>
      <c r="E57" s="670" t="s">
        <v>260</v>
      </c>
      <c r="F57" s="671">
        <v>42842</v>
      </c>
      <c r="G57" s="672">
        <v>502775</v>
      </c>
      <c r="H57" s="673" t="s">
        <v>168</v>
      </c>
      <c r="I57" s="676" t="s">
        <v>197</v>
      </c>
      <c r="J57" s="686" t="s">
        <v>170</v>
      </c>
      <c r="K57" s="692"/>
      <c r="L57" s="693"/>
      <c r="M57" s="704"/>
      <c r="N57" s="705"/>
      <c r="O57" s="706"/>
      <c r="P57" s="706"/>
      <c r="Q57" s="706"/>
      <c r="R57" s="706"/>
    </row>
    <row r="58" s="650" customFormat="1" ht="15" customHeight="1" spans="1:18">
      <c r="A58" s="684">
        <v>52</v>
      </c>
      <c r="B58" s="661" t="s">
        <v>265</v>
      </c>
      <c r="C58" s="662" t="s">
        <v>222</v>
      </c>
      <c r="D58" s="663" t="s">
        <v>266</v>
      </c>
      <c r="E58" s="670" t="s">
        <v>260</v>
      </c>
      <c r="F58" s="671">
        <v>42843</v>
      </c>
      <c r="G58" s="672">
        <v>502778</v>
      </c>
      <c r="H58" s="673" t="s">
        <v>168</v>
      </c>
      <c r="I58" s="676" t="s">
        <v>267</v>
      </c>
      <c r="J58" s="686" t="s">
        <v>170</v>
      </c>
      <c r="K58" s="692"/>
      <c r="L58" s="693"/>
      <c r="M58" s="704"/>
      <c r="N58" s="705"/>
      <c r="O58" s="706"/>
      <c r="P58" s="706"/>
      <c r="Q58" s="706"/>
      <c r="R58" s="706"/>
    </row>
    <row r="59" s="650" customFormat="1" ht="15.75" customHeight="1" spans="1:18">
      <c r="A59" s="684">
        <v>53</v>
      </c>
      <c r="B59" s="661" t="s">
        <v>265</v>
      </c>
      <c r="C59" s="662" t="s">
        <v>222</v>
      </c>
      <c r="D59" s="663" t="s">
        <v>266</v>
      </c>
      <c r="E59" s="670" t="s">
        <v>260</v>
      </c>
      <c r="F59" s="671">
        <v>42853</v>
      </c>
      <c r="G59" s="672">
        <v>502779</v>
      </c>
      <c r="H59" s="673" t="s">
        <v>168</v>
      </c>
      <c r="I59" s="676" t="s">
        <v>169</v>
      </c>
      <c r="J59" s="686" t="s">
        <v>170</v>
      </c>
      <c r="K59" s="692"/>
      <c r="L59" s="693"/>
      <c r="M59" s="704"/>
      <c r="N59" s="705"/>
      <c r="O59" s="706"/>
      <c r="P59" s="706"/>
      <c r="Q59" s="706"/>
      <c r="R59" s="706"/>
    </row>
    <row r="60" s="650" customFormat="1" ht="14.25" customHeight="1" spans="1:18">
      <c r="A60" s="684">
        <v>54</v>
      </c>
      <c r="B60" s="661" t="s">
        <v>268</v>
      </c>
      <c r="C60" s="675">
        <v>45561</v>
      </c>
      <c r="D60" s="663" t="s">
        <v>269</v>
      </c>
      <c r="E60" s="663" t="s">
        <v>224</v>
      </c>
      <c r="F60" s="687" t="s">
        <v>219</v>
      </c>
      <c r="G60" s="688">
        <v>685089</v>
      </c>
      <c r="H60" s="663" t="s">
        <v>168</v>
      </c>
      <c r="I60" s="699" t="s">
        <v>270</v>
      </c>
      <c r="J60" s="686" t="s">
        <v>271</v>
      </c>
      <c r="K60" s="692"/>
      <c r="L60" s="693"/>
      <c r="M60" s="704"/>
      <c r="N60" s="705"/>
      <c r="O60" s="706"/>
      <c r="P60" s="706"/>
      <c r="Q60" s="706"/>
      <c r="R60" s="706"/>
    </row>
    <row r="61" s="650" customFormat="1" ht="16.5" customHeight="1" spans="1:18">
      <c r="A61" s="684">
        <v>55</v>
      </c>
      <c r="B61" s="661" t="s">
        <v>272</v>
      </c>
      <c r="C61" s="662" t="s">
        <v>273</v>
      </c>
      <c r="D61" s="686" t="s">
        <v>274</v>
      </c>
      <c r="E61" s="670" t="s">
        <v>275</v>
      </c>
      <c r="F61" s="671">
        <v>79288</v>
      </c>
      <c r="G61" s="672">
        <v>483558</v>
      </c>
      <c r="H61" s="686" t="s">
        <v>168</v>
      </c>
      <c r="I61" s="676" t="s">
        <v>206</v>
      </c>
      <c r="J61" s="686" t="s">
        <v>170</v>
      </c>
      <c r="K61" s="692"/>
      <c r="L61" s="693"/>
      <c r="M61" s="704"/>
      <c r="N61" s="705"/>
      <c r="O61" s="706"/>
      <c r="P61" s="706"/>
      <c r="Q61" s="706"/>
      <c r="R61" s="706"/>
    </row>
    <row r="62" s="650" customFormat="1" ht="15" customHeight="1" spans="1:18">
      <c r="A62" s="684">
        <v>56</v>
      </c>
      <c r="B62" s="661" t="s">
        <v>272</v>
      </c>
      <c r="C62" s="662" t="s">
        <v>273</v>
      </c>
      <c r="D62" s="686" t="s">
        <v>274</v>
      </c>
      <c r="E62" s="670" t="s">
        <v>275</v>
      </c>
      <c r="F62" s="671">
        <v>79290</v>
      </c>
      <c r="G62" s="672">
        <v>483559</v>
      </c>
      <c r="H62" s="686" t="s">
        <v>168</v>
      </c>
      <c r="I62" s="676" t="s">
        <v>173</v>
      </c>
      <c r="J62" s="686" t="s">
        <v>170</v>
      </c>
      <c r="K62" s="692"/>
      <c r="L62" s="693"/>
      <c r="M62" s="704"/>
      <c r="N62" s="705"/>
      <c r="O62" s="706"/>
      <c r="P62" s="706"/>
      <c r="Q62" s="706"/>
      <c r="R62" s="706"/>
    </row>
    <row r="63" s="650" customFormat="1" ht="14.25" customHeight="1" spans="1:18">
      <c r="A63" s="684">
        <v>57</v>
      </c>
      <c r="B63" s="685" t="s">
        <v>276</v>
      </c>
      <c r="C63" s="662" t="s">
        <v>277</v>
      </c>
      <c r="D63" s="686" t="s">
        <v>278</v>
      </c>
      <c r="E63" s="670" t="s">
        <v>279</v>
      </c>
      <c r="F63" s="671">
        <v>21010003</v>
      </c>
      <c r="G63" s="672">
        <v>491689</v>
      </c>
      <c r="H63" s="686" t="s">
        <v>168</v>
      </c>
      <c r="I63" s="699" t="s">
        <v>173</v>
      </c>
      <c r="J63" s="686" t="s">
        <v>170</v>
      </c>
      <c r="K63" s="692"/>
      <c r="L63" s="693"/>
      <c r="M63" s="704"/>
      <c r="N63" s="705"/>
      <c r="O63" s="706"/>
      <c r="P63" s="706"/>
      <c r="Q63" s="706"/>
      <c r="R63" s="706"/>
    </row>
    <row r="64" s="650" customFormat="1" ht="15.75" customHeight="1" spans="1:18">
      <c r="A64" s="684">
        <v>58</v>
      </c>
      <c r="B64" s="685" t="s">
        <v>276</v>
      </c>
      <c r="C64" s="662" t="s">
        <v>277</v>
      </c>
      <c r="D64" s="686" t="s">
        <v>278</v>
      </c>
      <c r="E64" s="670" t="s">
        <v>279</v>
      </c>
      <c r="F64" s="671">
        <v>21010004</v>
      </c>
      <c r="G64" s="672">
        <v>491690</v>
      </c>
      <c r="H64" s="686" t="s">
        <v>168</v>
      </c>
      <c r="I64" s="676" t="s">
        <v>280</v>
      </c>
      <c r="J64" s="686" t="s">
        <v>170</v>
      </c>
      <c r="K64" s="692"/>
      <c r="L64" s="693"/>
      <c r="M64" s="704"/>
      <c r="N64" s="705"/>
      <c r="O64" s="706"/>
      <c r="P64" s="706"/>
      <c r="Q64" s="706"/>
      <c r="R64" s="706"/>
    </row>
    <row r="65" s="650" customFormat="1" ht="14.25" customHeight="1" spans="1:18">
      <c r="A65" s="684">
        <v>59</v>
      </c>
      <c r="B65" s="677" t="s">
        <v>281</v>
      </c>
      <c r="C65" s="662" t="s">
        <v>282</v>
      </c>
      <c r="D65" s="678" t="s">
        <v>283</v>
      </c>
      <c r="E65" s="678" t="s">
        <v>284</v>
      </c>
      <c r="F65" s="671">
        <v>19050063</v>
      </c>
      <c r="G65" s="672">
        <v>430052</v>
      </c>
      <c r="H65" s="678" t="s">
        <v>168</v>
      </c>
      <c r="I65" s="699" t="s">
        <v>285</v>
      </c>
      <c r="J65" s="686" t="s">
        <v>170</v>
      </c>
      <c r="K65" s="692"/>
      <c r="L65" s="693"/>
      <c r="M65" s="704"/>
      <c r="N65" s="705"/>
      <c r="O65" s="706"/>
      <c r="P65" s="706"/>
      <c r="Q65" s="706"/>
      <c r="R65" s="706"/>
    </row>
    <row r="66" s="650" customFormat="1" ht="14.25" customHeight="1" spans="1:18">
      <c r="A66" s="684">
        <v>60</v>
      </c>
      <c r="B66" s="661" t="s">
        <v>281</v>
      </c>
      <c r="C66" s="666" t="s">
        <v>286</v>
      </c>
      <c r="D66" s="663" t="s">
        <v>287</v>
      </c>
      <c r="E66" s="673" t="s">
        <v>288</v>
      </c>
      <c r="F66" s="682" t="s">
        <v>219</v>
      </c>
      <c r="G66" s="672">
        <v>368793</v>
      </c>
      <c r="H66" s="673" t="s">
        <v>168</v>
      </c>
      <c r="I66" s="717" t="s">
        <v>289</v>
      </c>
      <c r="J66" s="686" t="s">
        <v>170</v>
      </c>
      <c r="K66" s="692"/>
      <c r="L66" s="693"/>
      <c r="M66" s="704"/>
      <c r="N66" s="705"/>
      <c r="O66" s="706"/>
      <c r="P66" s="706"/>
      <c r="Q66" s="706"/>
      <c r="R66" s="706"/>
    </row>
    <row r="67" s="650" customFormat="1" ht="12.75" customHeight="1" spans="1:18">
      <c r="A67" s="684">
        <v>61</v>
      </c>
      <c r="B67" s="661" t="s">
        <v>290</v>
      </c>
      <c r="C67" s="662" t="s">
        <v>291</v>
      </c>
      <c r="D67" s="663" t="s">
        <v>292</v>
      </c>
      <c r="E67" s="673" t="s">
        <v>293</v>
      </c>
      <c r="F67" s="671">
        <v>212856</v>
      </c>
      <c r="G67" s="672">
        <v>529685</v>
      </c>
      <c r="H67" s="673" t="s">
        <v>168</v>
      </c>
      <c r="I67" s="676" t="s">
        <v>169</v>
      </c>
      <c r="J67" s="686" t="s">
        <v>170</v>
      </c>
      <c r="K67" s="692"/>
      <c r="L67" s="693"/>
      <c r="M67" s="704"/>
      <c r="N67" s="705"/>
      <c r="O67" s="706"/>
      <c r="P67" s="706"/>
      <c r="Q67" s="706"/>
      <c r="R67" s="706"/>
    </row>
    <row r="68" s="650" customFormat="1" ht="15.75" customHeight="1" spans="1:18">
      <c r="A68" s="684">
        <v>62</v>
      </c>
      <c r="B68" s="661" t="s">
        <v>290</v>
      </c>
      <c r="C68" s="662" t="s">
        <v>291</v>
      </c>
      <c r="D68" s="663" t="s">
        <v>292</v>
      </c>
      <c r="E68" s="673" t="s">
        <v>293</v>
      </c>
      <c r="F68" s="671" t="s">
        <v>294</v>
      </c>
      <c r="G68" s="672">
        <v>529686</v>
      </c>
      <c r="H68" s="673" t="s">
        <v>168</v>
      </c>
      <c r="I68" s="676" t="s">
        <v>169</v>
      </c>
      <c r="J68" s="686" t="s">
        <v>170</v>
      </c>
      <c r="K68" s="692"/>
      <c r="L68" s="693"/>
      <c r="M68" s="704"/>
      <c r="N68" s="705"/>
      <c r="O68" s="706"/>
      <c r="P68" s="706"/>
      <c r="Q68" s="706"/>
      <c r="R68" s="706"/>
    </row>
    <row r="69" s="650" customFormat="1" ht="14.25" customHeight="1" spans="1:18">
      <c r="A69" s="684">
        <v>63</v>
      </c>
      <c r="B69" s="661" t="s">
        <v>290</v>
      </c>
      <c r="C69" s="662" t="s">
        <v>291</v>
      </c>
      <c r="D69" s="663" t="s">
        <v>292</v>
      </c>
      <c r="E69" s="673" t="s">
        <v>293</v>
      </c>
      <c r="F69" s="671" t="s">
        <v>295</v>
      </c>
      <c r="G69" s="672">
        <v>529687</v>
      </c>
      <c r="H69" s="673" t="s">
        <v>168</v>
      </c>
      <c r="I69" s="676" t="s">
        <v>171</v>
      </c>
      <c r="J69" s="686" t="s">
        <v>170</v>
      </c>
      <c r="K69" s="692"/>
      <c r="L69" s="693"/>
      <c r="M69" s="704"/>
      <c r="N69" s="705"/>
      <c r="O69" s="706"/>
      <c r="P69" s="706"/>
      <c r="Q69" s="706"/>
      <c r="R69" s="706"/>
    </row>
    <row r="70" s="650" customFormat="1" ht="14.25" customHeight="1" spans="1:18">
      <c r="A70" s="684">
        <v>64</v>
      </c>
      <c r="B70" s="661" t="s">
        <v>290</v>
      </c>
      <c r="C70" s="662" t="s">
        <v>291</v>
      </c>
      <c r="D70" s="663" t="s">
        <v>292</v>
      </c>
      <c r="E70" s="673" t="s">
        <v>293</v>
      </c>
      <c r="F70" s="671" t="s">
        <v>296</v>
      </c>
      <c r="G70" s="672">
        <v>529696</v>
      </c>
      <c r="H70" s="673" t="s">
        <v>168</v>
      </c>
      <c r="I70" s="676" t="s">
        <v>207</v>
      </c>
      <c r="J70" s="686" t="s">
        <v>170</v>
      </c>
      <c r="K70" s="692"/>
      <c r="L70" s="693"/>
      <c r="M70" s="704"/>
      <c r="N70" s="705"/>
      <c r="O70" s="706"/>
      <c r="P70" s="706"/>
      <c r="Q70" s="706"/>
      <c r="R70" s="706"/>
    </row>
    <row r="71" s="650" customFormat="1" ht="14.25" customHeight="1" spans="1:18">
      <c r="A71" s="684">
        <v>65</v>
      </c>
      <c r="B71" s="661" t="s">
        <v>290</v>
      </c>
      <c r="C71" s="662" t="s">
        <v>291</v>
      </c>
      <c r="D71" s="663" t="s">
        <v>292</v>
      </c>
      <c r="E71" s="673" t="s">
        <v>293</v>
      </c>
      <c r="F71" s="671" t="s">
        <v>297</v>
      </c>
      <c r="G71" s="672">
        <v>529705</v>
      </c>
      <c r="H71" s="673" t="s">
        <v>168</v>
      </c>
      <c r="I71" s="676" t="s">
        <v>263</v>
      </c>
      <c r="J71" s="686" t="s">
        <v>170</v>
      </c>
      <c r="K71" s="692"/>
      <c r="L71" s="693"/>
      <c r="M71" s="704"/>
      <c r="N71" s="705"/>
      <c r="O71" s="706"/>
      <c r="P71" s="706"/>
      <c r="Q71" s="706"/>
      <c r="R71" s="706"/>
    </row>
    <row r="72" s="650" customFormat="1" ht="15" customHeight="1" spans="1:18">
      <c r="A72" s="684">
        <v>66</v>
      </c>
      <c r="B72" s="661" t="s">
        <v>290</v>
      </c>
      <c r="C72" s="662" t="s">
        <v>291</v>
      </c>
      <c r="D72" s="663" t="s">
        <v>292</v>
      </c>
      <c r="E72" s="673" t="s">
        <v>293</v>
      </c>
      <c r="F72" s="671">
        <v>212849</v>
      </c>
      <c r="G72" s="672">
        <v>529706</v>
      </c>
      <c r="H72" s="673" t="s">
        <v>168</v>
      </c>
      <c r="I72" s="676" t="s">
        <v>169</v>
      </c>
      <c r="J72" s="686" t="s">
        <v>170</v>
      </c>
      <c r="K72" s="718"/>
      <c r="L72" s="693"/>
      <c r="M72" s="704"/>
      <c r="N72" s="705"/>
      <c r="O72" s="706"/>
      <c r="P72" s="706"/>
      <c r="Q72" s="706"/>
      <c r="R72" s="706"/>
    </row>
    <row r="73" s="650" customFormat="1" ht="14.25" customHeight="1" spans="1:18">
      <c r="A73" s="684">
        <v>67</v>
      </c>
      <c r="B73" s="661" t="s">
        <v>298</v>
      </c>
      <c r="C73" s="662" t="s">
        <v>299</v>
      </c>
      <c r="D73" s="686" t="s">
        <v>292</v>
      </c>
      <c r="E73" s="670" t="s">
        <v>293</v>
      </c>
      <c r="F73" s="671">
        <v>212848</v>
      </c>
      <c r="G73" s="672">
        <v>489737</v>
      </c>
      <c r="H73" s="686" t="s">
        <v>168</v>
      </c>
      <c r="I73" s="676" t="s">
        <v>171</v>
      </c>
      <c r="J73" s="686" t="s">
        <v>170</v>
      </c>
      <c r="K73" s="692"/>
      <c r="L73" s="693"/>
      <c r="M73" s="704"/>
      <c r="N73" s="705"/>
      <c r="O73" s="706"/>
      <c r="P73" s="706"/>
      <c r="Q73" s="706"/>
      <c r="R73" s="706"/>
    </row>
    <row r="74" s="650" customFormat="1" ht="15" customHeight="1" spans="1:18">
      <c r="A74" s="684">
        <v>68</v>
      </c>
      <c r="B74" s="661" t="s">
        <v>298</v>
      </c>
      <c r="C74" s="662" t="s">
        <v>299</v>
      </c>
      <c r="D74" s="686" t="s">
        <v>292</v>
      </c>
      <c r="E74" s="670" t="s">
        <v>293</v>
      </c>
      <c r="F74" s="671">
        <v>212867</v>
      </c>
      <c r="G74" s="672">
        <v>489738</v>
      </c>
      <c r="H74" s="686" t="s">
        <v>168</v>
      </c>
      <c r="I74" s="676" t="s">
        <v>171</v>
      </c>
      <c r="J74" s="686" t="s">
        <v>170</v>
      </c>
      <c r="K74" s="692"/>
      <c r="L74" s="693"/>
      <c r="M74" s="704"/>
      <c r="N74" s="705"/>
      <c r="O74" s="706"/>
      <c r="P74" s="706"/>
      <c r="Q74" s="706"/>
      <c r="R74" s="706"/>
    </row>
    <row r="75" s="650" customFormat="1" ht="12.75" customHeight="1" spans="1:18">
      <c r="A75" s="684">
        <v>69</v>
      </c>
      <c r="B75" s="661" t="s">
        <v>300</v>
      </c>
      <c r="C75" s="662" t="s">
        <v>301</v>
      </c>
      <c r="D75" s="678" t="s">
        <v>302</v>
      </c>
      <c r="E75" s="672" t="s">
        <v>303</v>
      </c>
      <c r="F75" s="676" t="s">
        <v>304</v>
      </c>
      <c r="G75" s="672">
        <v>453632</v>
      </c>
      <c r="H75" s="678" t="s">
        <v>168</v>
      </c>
      <c r="I75" s="699" t="s">
        <v>173</v>
      </c>
      <c r="J75" s="686" t="s">
        <v>170</v>
      </c>
      <c r="K75" s="692"/>
      <c r="L75" s="693"/>
      <c r="M75" s="704"/>
      <c r="N75" s="705"/>
      <c r="O75" s="706"/>
      <c r="P75" s="706"/>
      <c r="Q75" s="706"/>
      <c r="R75" s="706"/>
    </row>
    <row r="76" s="650" customFormat="1" ht="14.25" customHeight="1" spans="1:18">
      <c r="A76" s="684">
        <v>70</v>
      </c>
      <c r="B76" s="685" t="s">
        <v>305</v>
      </c>
      <c r="C76" s="662" t="s">
        <v>306</v>
      </c>
      <c r="D76" s="686" t="s">
        <v>307</v>
      </c>
      <c r="E76" s="672" t="s">
        <v>308</v>
      </c>
      <c r="F76" s="672">
        <v>9138012104347</v>
      </c>
      <c r="G76" s="672">
        <v>492958</v>
      </c>
      <c r="H76" s="686" t="s">
        <v>168</v>
      </c>
      <c r="I76" s="699" t="s">
        <v>172</v>
      </c>
      <c r="J76" s="686" t="s">
        <v>170</v>
      </c>
      <c r="K76" s="692"/>
      <c r="L76" s="693"/>
      <c r="M76" s="704"/>
      <c r="N76" s="705"/>
      <c r="O76" s="706"/>
      <c r="P76" s="706"/>
      <c r="Q76" s="706"/>
      <c r="R76" s="706"/>
    </row>
    <row r="77" s="650" customFormat="1" ht="12.75" customHeight="1" spans="1:18">
      <c r="A77" s="684">
        <v>71</v>
      </c>
      <c r="B77" s="685" t="s">
        <v>305</v>
      </c>
      <c r="C77" s="662" t="s">
        <v>306</v>
      </c>
      <c r="D77" s="686" t="s">
        <v>307</v>
      </c>
      <c r="E77" s="672" t="s">
        <v>308</v>
      </c>
      <c r="F77" s="671" t="s">
        <v>309</v>
      </c>
      <c r="G77" s="672">
        <v>492959</v>
      </c>
      <c r="H77" s="673" t="s">
        <v>168</v>
      </c>
      <c r="I77" s="676" t="s">
        <v>310</v>
      </c>
      <c r="J77" s="686" t="s">
        <v>170</v>
      </c>
      <c r="K77" s="692"/>
      <c r="L77" s="693"/>
      <c r="M77" s="704"/>
      <c r="N77" s="705"/>
      <c r="O77" s="706"/>
      <c r="P77" s="706"/>
      <c r="Q77" s="706"/>
      <c r="R77" s="706"/>
    </row>
    <row r="78" s="650" customFormat="1" ht="13.5" customHeight="1" spans="1:18">
      <c r="A78" s="684">
        <v>72</v>
      </c>
      <c r="B78" s="685" t="s">
        <v>305</v>
      </c>
      <c r="C78" s="662" t="s">
        <v>306</v>
      </c>
      <c r="D78" s="686" t="s">
        <v>307</v>
      </c>
      <c r="E78" s="666" t="s">
        <v>308</v>
      </c>
      <c r="F78" s="665" t="s">
        <v>311</v>
      </c>
      <c r="G78" s="666">
        <v>493151</v>
      </c>
      <c r="H78" s="663" t="s">
        <v>168</v>
      </c>
      <c r="I78" s="668" t="s">
        <v>171</v>
      </c>
      <c r="J78" s="686" t="s">
        <v>170</v>
      </c>
      <c r="K78" s="692"/>
      <c r="L78" s="693"/>
      <c r="M78" s="704"/>
      <c r="N78" s="705"/>
      <c r="O78" s="706"/>
      <c r="P78" s="706"/>
      <c r="Q78" s="706"/>
      <c r="R78" s="706"/>
    </row>
    <row r="79" s="650" customFormat="1" ht="15" customHeight="1" spans="1:18">
      <c r="A79" s="684">
        <v>73</v>
      </c>
      <c r="B79" s="685" t="s">
        <v>305</v>
      </c>
      <c r="C79" s="662" t="s">
        <v>306</v>
      </c>
      <c r="D79" s="712" t="s">
        <v>307</v>
      </c>
      <c r="E79" s="666" t="s">
        <v>308</v>
      </c>
      <c r="F79" s="665" t="s">
        <v>312</v>
      </c>
      <c r="G79" s="666">
        <v>493152</v>
      </c>
      <c r="H79" s="663" t="s">
        <v>168</v>
      </c>
      <c r="I79" s="668" t="s">
        <v>169</v>
      </c>
      <c r="J79" s="686" t="s">
        <v>170</v>
      </c>
      <c r="K79" s="692"/>
      <c r="L79" s="693"/>
      <c r="M79" s="704"/>
      <c r="N79" s="705"/>
      <c r="O79" s="706"/>
      <c r="P79" s="706"/>
      <c r="Q79" s="706"/>
      <c r="R79" s="706"/>
    </row>
    <row r="80" s="649" customFormat="1" ht="15.75" customHeight="1" spans="1:18">
      <c r="A80" s="684">
        <v>74</v>
      </c>
      <c r="B80" s="685" t="s">
        <v>305</v>
      </c>
      <c r="C80" s="662" t="s">
        <v>306</v>
      </c>
      <c r="D80" s="686" t="s">
        <v>307</v>
      </c>
      <c r="E80" s="666" t="s">
        <v>308</v>
      </c>
      <c r="F80" s="665" t="s">
        <v>313</v>
      </c>
      <c r="G80" s="666">
        <v>493153</v>
      </c>
      <c r="H80" s="663" t="s">
        <v>168</v>
      </c>
      <c r="I80" s="668" t="s">
        <v>172</v>
      </c>
      <c r="J80" s="686" t="s">
        <v>170</v>
      </c>
      <c r="K80" s="703"/>
      <c r="L80" s="693"/>
      <c r="M80" s="704"/>
      <c r="N80" s="705"/>
      <c r="O80" s="706"/>
      <c r="P80" s="706"/>
      <c r="Q80" s="706"/>
      <c r="R80" s="706"/>
    </row>
    <row r="81" s="650" customFormat="1" ht="15" customHeight="1" spans="1:18">
      <c r="A81" s="684">
        <v>75</v>
      </c>
      <c r="B81" s="685" t="s">
        <v>305</v>
      </c>
      <c r="C81" s="662" t="s">
        <v>306</v>
      </c>
      <c r="D81" s="686" t="s">
        <v>307</v>
      </c>
      <c r="E81" s="666" t="s">
        <v>308</v>
      </c>
      <c r="F81" s="665" t="s">
        <v>314</v>
      </c>
      <c r="G81" s="666">
        <v>493154</v>
      </c>
      <c r="H81" s="663" t="s">
        <v>168</v>
      </c>
      <c r="I81" s="668" t="s">
        <v>315</v>
      </c>
      <c r="J81" s="686" t="s">
        <v>170</v>
      </c>
      <c r="K81" s="692"/>
      <c r="L81" s="693"/>
      <c r="M81" s="704"/>
      <c r="N81" s="705"/>
      <c r="O81" s="706"/>
      <c r="P81" s="706"/>
      <c r="Q81" s="706"/>
      <c r="R81" s="706"/>
    </row>
    <row r="82" s="649" customFormat="1" ht="18.75" customHeight="1" spans="1:18">
      <c r="A82" s="713">
        <v>76</v>
      </c>
      <c r="B82" s="685" t="s">
        <v>305</v>
      </c>
      <c r="C82" s="662" t="s">
        <v>306</v>
      </c>
      <c r="D82" s="686" t="s">
        <v>307</v>
      </c>
      <c r="E82" s="666" t="s">
        <v>308</v>
      </c>
      <c r="F82" s="665" t="s">
        <v>316</v>
      </c>
      <c r="G82" s="666">
        <v>493157</v>
      </c>
      <c r="H82" s="663" t="s">
        <v>168</v>
      </c>
      <c r="I82" s="668" t="s">
        <v>169</v>
      </c>
      <c r="J82" s="686" t="s">
        <v>170</v>
      </c>
      <c r="K82" s="703"/>
      <c r="L82" s="693"/>
      <c r="M82" s="704"/>
      <c r="N82" s="705"/>
      <c r="O82" s="706"/>
      <c r="P82" s="706"/>
      <c r="Q82" s="706"/>
      <c r="R82" s="706"/>
    </row>
    <row r="83" s="650" customFormat="1" ht="18" customHeight="1" spans="1:18">
      <c r="A83" s="684">
        <v>77</v>
      </c>
      <c r="B83" s="685" t="s">
        <v>305</v>
      </c>
      <c r="C83" s="662" t="s">
        <v>306</v>
      </c>
      <c r="D83" s="686" t="s">
        <v>307</v>
      </c>
      <c r="E83" s="666" t="s">
        <v>308</v>
      </c>
      <c r="F83" s="665" t="s">
        <v>317</v>
      </c>
      <c r="G83" s="666">
        <v>493158</v>
      </c>
      <c r="H83" s="663" t="s">
        <v>168</v>
      </c>
      <c r="I83" s="668" t="s">
        <v>169</v>
      </c>
      <c r="J83" s="686" t="s">
        <v>170</v>
      </c>
      <c r="K83" s="692"/>
      <c r="L83" s="693"/>
      <c r="M83" s="704"/>
      <c r="N83" s="705"/>
      <c r="O83" s="706"/>
      <c r="P83" s="706"/>
      <c r="Q83" s="706"/>
      <c r="R83" s="706"/>
    </row>
    <row r="84" s="650" customFormat="1" ht="18" customHeight="1" spans="1:18">
      <c r="A84" s="684">
        <v>78</v>
      </c>
      <c r="B84" s="685" t="s">
        <v>305</v>
      </c>
      <c r="C84" s="662" t="s">
        <v>306</v>
      </c>
      <c r="D84" s="686" t="s">
        <v>307</v>
      </c>
      <c r="E84" s="666" t="s">
        <v>308</v>
      </c>
      <c r="F84" s="664">
        <v>9138012103332</v>
      </c>
      <c r="G84" s="666">
        <v>493159</v>
      </c>
      <c r="H84" s="663" t="s">
        <v>168</v>
      </c>
      <c r="I84" s="668" t="s">
        <v>169</v>
      </c>
      <c r="J84" s="686" t="s">
        <v>170</v>
      </c>
      <c r="K84" s="703"/>
      <c r="L84" s="693"/>
      <c r="M84" s="704"/>
      <c r="N84" s="705"/>
      <c r="O84" s="706"/>
      <c r="P84" s="706"/>
      <c r="Q84" s="706"/>
      <c r="R84" s="706"/>
    </row>
    <row r="85" s="650" customFormat="1" ht="14.25" customHeight="1" spans="1:18">
      <c r="A85" s="684">
        <v>79</v>
      </c>
      <c r="B85" s="685" t="s">
        <v>305</v>
      </c>
      <c r="C85" s="662" t="s">
        <v>306</v>
      </c>
      <c r="D85" s="686" t="s">
        <v>307</v>
      </c>
      <c r="E85" s="666" t="s">
        <v>308</v>
      </c>
      <c r="F85" s="664">
        <v>9138012104350</v>
      </c>
      <c r="G85" s="666">
        <v>493160</v>
      </c>
      <c r="H85" s="663" t="s">
        <v>168</v>
      </c>
      <c r="I85" s="668" t="s">
        <v>207</v>
      </c>
      <c r="J85" s="686" t="s">
        <v>170</v>
      </c>
      <c r="K85" s="692"/>
      <c r="L85" s="693"/>
      <c r="M85" s="704"/>
      <c r="N85" s="705"/>
      <c r="O85" s="706"/>
      <c r="P85" s="706"/>
      <c r="Q85" s="706"/>
      <c r="R85" s="706"/>
    </row>
    <row r="86" s="650" customFormat="1" ht="12" customHeight="1" spans="1:18">
      <c r="A86" s="684">
        <v>80</v>
      </c>
      <c r="B86" s="685" t="s">
        <v>305</v>
      </c>
      <c r="C86" s="662" t="s">
        <v>306</v>
      </c>
      <c r="D86" s="686" t="s">
        <v>307</v>
      </c>
      <c r="E86" s="666" t="s">
        <v>308</v>
      </c>
      <c r="F86" s="665" t="s">
        <v>318</v>
      </c>
      <c r="G86" s="666">
        <v>493161</v>
      </c>
      <c r="H86" s="663" t="s">
        <v>168</v>
      </c>
      <c r="I86" s="668" t="s">
        <v>171</v>
      </c>
      <c r="J86" s="686" t="s">
        <v>170</v>
      </c>
      <c r="K86" s="692"/>
      <c r="L86" s="693"/>
      <c r="M86" s="704"/>
      <c r="N86" s="705"/>
      <c r="O86" s="706"/>
      <c r="P86" s="706"/>
      <c r="Q86" s="706"/>
      <c r="R86" s="706"/>
    </row>
    <row r="87" s="650" customFormat="1" ht="12" customHeight="1" spans="1:18">
      <c r="A87" s="684">
        <v>81</v>
      </c>
      <c r="B87" s="685" t="s">
        <v>305</v>
      </c>
      <c r="C87" s="662" t="s">
        <v>306</v>
      </c>
      <c r="D87" s="686" t="s">
        <v>307</v>
      </c>
      <c r="E87" s="666" t="s">
        <v>308</v>
      </c>
      <c r="F87" s="666">
        <v>9138012103185</v>
      </c>
      <c r="G87" s="666">
        <v>493162</v>
      </c>
      <c r="H87" s="663" t="s">
        <v>168</v>
      </c>
      <c r="I87" s="668" t="s">
        <v>173</v>
      </c>
      <c r="J87" s="686" t="s">
        <v>170</v>
      </c>
      <c r="K87" s="692"/>
      <c r="L87" s="693"/>
      <c r="M87" s="704"/>
      <c r="N87" s="705"/>
      <c r="O87" s="706"/>
      <c r="P87" s="706"/>
      <c r="Q87" s="706"/>
      <c r="R87" s="706"/>
    </row>
    <row r="88" s="650" customFormat="1" ht="15.75" customHeight="1" spans="1:18">
      <c r="A88" s="684">
        <v>82</v>
      </c>
      <c r="B88" s="685" t="s">
        <v>305</v>
      </c>
      <c r="C88" s="662" t="s">
        <v>306</v>
      </c>
      <c r="D88" s="686" t="s">
        <v>307</v>
      </c>
      <c r="E88" s="666" t="s">
        <v>308</v>
      </c>
      <c r="F88" s="664">
        <v>9138012104448</v>
      </c>
      <c r="G88" s="666">
        <v>493164</v>
      </c>
      <c r="H88" s="663" t="s">
        <v>168</v>
      </c>
      <c r="I88" s="668" t="s">
        <v>169</v>
      </c>
      <c r="J88" s="686" t="s">
        <v>170</v>
      </c>
      <c r="K88" s="692"/>
      <c r="L88" s="693"/>
      <c r="M88" s="704"/>
      <c r="N88" s="705"/>
      <c r="O88" s="706"/>
      <c r="P88" s="706"/>
      <c r="Q88" s="706"/>
      <c r="R88" s="706"/>
    </row>
    <row r="89" s="650" customFormat="1" ht="12" customHeight="1" spans="1:18">
      <c r="A89" s="684">
        <v>83</v>
      </c>
      <c r="B89" s="685" t="s">
        <v>305</v>
      </c>
      <c r="C89" s="662" t="s">
        <v>306</v>
      </c>
      <c r="D89" s="686" t="s">
        <v>307</v>
      </c>
      <c r="E89" s="666" t="s">
        <v>308</v>
      </c>
      <c r="F89" s="665" t="s">
        <v>319</v>
      </c>
      <c r="G89" s="666">
        <v>493169</v>
      </c>
      <c r="H89" s="663" t="s">
        <v>168</v>
      </c>
      <c r="I89" s="668" t="s">
        <v>169</v>
      </c>
      <c r="J89" s="686" t="s">
        <v>170</v>
      </c>
      <c r="K89" s="692"/>
      <c r="L89" s="693"/>
      <c r="M89" s="704"/>
      <c r="N89" s="705"/>
      <c r="O89" s="706"/>
      <c r="P89" s="706"/>
      <c r="Q89" s="706"/>
      <c r="R89" s="706"/>
    </row>
    <row r="90" s="650" customFormat="1" ht="12" customHeight="1" spans="1:18">
      <c r="A90" s="684">
        <v>84</v>
      </c>
      <c r="B90" s="685" t="s">
        <v>305</v>
      </c>
      <c r="C90" s="662" t="s">
        <v>306</v>
      </c>
      <c r="D90" s="686" t="s">
        <v>307</v>
      </c>
      <c r="E90" s="666" t="s">
        <v>308</v>
      </c>
      <c r="F90" s="665" t="s">
        <v>320</v>
      </c>
      <c r="G90" s="666">
        <v>493170</v>
      </c>
      <c r="H90" s="663" t="s">
        <v>168</v>
      </c>
      <c r="I90" s="668" t="s">
        <v>321</v>
      </c>
      <c r="J90" s="686" t="s">
        <v>170</v>
      </c>
      <c r="K90" s="692"/>
      <c r="L90" s="693"/>
      <c r="M90" s="704"/>
      <c r="N90" s="705"/>
      <c r="O90" s="706"/>
      <c r="P90" s="706"/>
      <c r="Q90" s="706"/>
      <c r="R90" s="706"/>
    </row>
    <row r="91" s="650" customFormat="1" ht="12" customHeight="1" spans="1:18">
      <c r="A91" s="684">
        <v>85</v>
      </c>
      <c r="B91" s="685" t="s">
        <v>305</v>
      </c>
      <c r="C91" s="662" t="s">
        <v>306</v>
      </c>
      <c r="D91" s="686" t="s">
        <v>307</v>
      </c>
      <c r="E91" s="666" t="s">
        <v>308</v>
      </c>
      <c r="F91" s="665" t="s">
        <v>322</v>
      </c>
      <c r="G91" s="666">
        <v>493172</v>
      </c>
      <c r="H91" s="663" t="s">
        <v>168</v>
      </c>
      <c r="I91" s="668" t="s">
        <v>169</v>
      </c>
      <c r="J91" s="686" t="s">
        <v>170</v>
      </c>
      <c r="K91" s="692"/>
      <c r="L91" s="693"/>
      <c r="M91" s="704"/>
      <c r="N91" s="705"/>
      <c r="O91" s="706"/>
      <c r="P91" s="706"/>
      <c r="Q91" s="706"/>
      <c r="R91" s="706"/>
    </row>
    <row r="92" s="650" customFormat="1" ht="12" customHeight="1" spans="1:18">
      <c r="A92" s="713">
        <v>86</v>
      </c>
      <c r="B92" s="685" t="s">
        <v>305</v>
      </c>
      <c r="C92" s="662" t="s">
        <v>306</v>
      </c>
      <c r="D92" s="686" t="s">
        <v>307</v>
      </c>
      <c r="E92" s="666" t="s">
        <v>308</v>
      </c>
      <c r="F92" s="665" t="s">
        <v>323</v>
      </c>
      <c r="G92" s="666">
        <v>493176</v>
      </c>
      <c r="H92" s="663" t="s">
        <v>168</v>
      </c>
      <c r="I92" s="668" t="s">
        <v>169</v>
      </c>
      <c r="J92" s="686" t="s">
        <v>170</v>
      </c>
      <c r="K92" s="692"/>
      <c r="L92" s="693"/>
      <c r="M92" s="704"/>
      <c r="N92" s="705"/>
      <c r="O92" s="706"/>
      <c r="P92" s="706"/>
      <c r="Q92" s="706"/>
      <c r="R92" s="706"/>
    </row>
    <row r="93" s="650" customFormat="1" ht="18" customHeight="1" spans="1:18">
      <c r="A93" s="684">
        <v>87</v>
      </c>
      <c r="B93" s="685" t="s">
        <v>305</v>
      </c>
      <c r="C93" s="662" t="s">
        <v>306</v>
      </c>
      <c r="D93" s="686" t="s">
        <v>307</v>
      </c>
      <c r="E93" s="666" t="s">
        <v>308</v>
      </c>
      <c r="F93" s="664">
        <v>9138012103667</v>
      </c>
      <c r="G93" s="666">
        <v>493177</v>
      </c>
      <c r="H93" s="663" t="s">
        <v>168</v>
      </c>
      <c r="I93" s="668" t="s">
        <v>171</v>
      </c>
      <c r="J93" s="686" t="s">
        <v>170</v>
      </c>
      <c r="K93" s="692"/>
      <c r="L93" s="693"/>
      <c r="M93" s="704"/>
      <c r="N93" s="705"/>
      <c r="O93" s="706"/>
      <c r="P93" s="706"/>
      <c r="Q93" s="706"/>
      <c r="R93" s="706"/>
    </row>
    <row r="94" s="650" customFormat="1" ht="16.5" customHeight="1" spans="1:18">
      <c r="A94" s="684">
        <v>88</v>
      </c>
      <c r="B94" s="685" t="s">
        <v>305</v>
      </c>
      <c r="C94" s="662" t="s">
        <v>306</v>
      </c>
      <c r="D94" s="686" t="s">
        <v>307</v>
      </c>
      <c r="E94" s="666" t="s">
        <v>308</v>
      </c>
      <c r="F94" s="664">
        <v>9138012103898</v>
      </c>
      <c r="G94" s="666">
        <v>493180</v>
      </c>
      <c r="H94" s="663" t="s">
        <v>168</v>
      </c>
      <c r="I94" s="668" t="s">
        <v>324</v>
      </c>
      <c r="J94" s="686" t="s">
        <v>170</v>
      </c>
      <c r="K94" s="692"/>
      <c r="L94" s="693"/>
      <c r="M94" s="704"/>
      <c r="N94" s="705"/>
      <c r="O94" s="706"/>
      <c r="P94" s="706"/>
      <c r="Q94" s="706"/>
      <c r="R94" s="706"/>
    </row>
    <row r="95" s="649" customFormat="1" ht="14.25" customHeight="1" spans="1:18">
      <c r="A95" s="713">
        <v>89</v>
      </c>
      <c r="B95" s="681" t="s">
        <v>325</v>
      </c>
      <c r="C95" s="666" t="s">
        <v>326</v>
      </c>
      <c r="D95" s="673" t="s">
        <v>327</v>
      </c>
      <c r="E95" s="663" t="s">
        <v>224</v>
      </c>
      <c r="F95" s="687" t="s">
        <v>219</v>
      </c>
      <c r="G95" s="666">
        <v>370616</v>
      </c>
      <c r="H95" s="663" t="s">
        <v>168</v>
      </c>
      <c r="I95" s="719" t="s">
        <v>289</v>
      </c>
      <c r="J95" s="686" t="s">
        <v>170</v>
      </c>
      <c r="K95" s="692"/>
      <c r="L95" s="693"/>
      <c r="M95" s="704"/>
      <c r="N95" s="705"/>
      <c r="O95" s="706"/>
      <c r="P95" s="706"/>
      <c r="Q95" s="706"/>
      <c r="R95" s="706"/>
    </row>
    <row r="96" s="650" customFormat="1" ht="15" customHeight="1" spans="1:18">
      <c r="A96" s="684">
        <v>90</v>
      </c>
      <c r="B96" s="681" t="s">
        <v>328</v>
      </c>
      <c r="C96" s="662" t="s">
        <v>329</v>
      </c>
      <c r="D96" s="673" t="s">
        <v>330</v>
      </c>
      <c r="E96" s="663" t="s">
        <v>331</v>
      </c>
      <c r="F96" s="687">
        <v>978647</v>
      </c>
      <c r="G96" s="666">
        <v>525903</v>
      </c>
      <c r="H96" s="686" t="s">
        <v>168</v>
      </c>
      <c r="I96" s="720" t="s">
        <v>197</v>
      </c>
      <c r="J96" s="686" t="s">
        <v>170</v>
      </c>
      <c r="K96" s="692"/>
      <c r="L96" s="693"/>
      <c r="M96" s="704"/>
      <c r="N96" s="705"/>
      <c r="O96" s="706"/>
      <c r="P96" s="706"/>
      <c r="Q96" s="706"/>
      <c r="R96" s="706"/>
    </row>
    <row r="97" s="650" customFormat="1" ht="12" customHeight="1" spans="1:18">
      <c r="A97" s="684">
        <v>91</v>
      </c>
      <c r="B97" s="677" t="s">
        <v>332</v>
      </c>
      <c r="C97" s="662" t="s">
        <v>333</v>
      </c>
      <c r="D97" s="678" t="s">
        <v>334</v>
      </c>
      <c r="E97" s="664" t="s">
        <v>335</v>
      </c>
      <c r="F97" s="664" t="s">
        <v>336</v>
      </c>
      <c r="G97" s="666">
        <v>472602</v>
      </c>
      <c r="H97" s="678" t="s">
        <v>168</v>
      </c>
      <c r="I97" s="721" t="s">
        <v>171</v>
      </c>
      <c r="J97" s="686" t="s">
        <v>170</v>
      </c>
      <c r="K97" s="692"/>
      <c r="L97" s="693"/>
      <c r="M97" s="704"/>
      <c r="N97" s="705"/>
      <c r="O97" s="706"/>
      <c r="P97" s="706"/>
      <c r="Q97" s="706"/>
      <c r="R97" s="706"/>
    </row>
    <row r="98" s="650" customFormat="1" ht="14.25" customHeight="1" spans="1:18">
      <c r="A98" s="684">
        <v>92</v>
      </c>
      <c r="B98" s="677" t="s">
        <v>332</v>
      </c>
      <c r="C98" s="662" t="s">
        <v>333</v>
      </c>
      <c r="D98" s="678" t="s">
        <v>334</v>
      </c>
      <c r="E98" s="664" t="s">
        <v>335</v>
      </c>
      <c r="F98" s="664" t="s">
        <v>337</v>
      </c>
      <c r="G98" s="666">
        <v>472603</v>
      </c>
      <c r="H98" s="678" t="s">
        <v>168</v>
      </c>
      <c r="I98" s="676" t="s">
        <v>263</v>
      </c>
      <c r="J98" s="686" t="s">
        <v>170</v>
      </c>
      <c r="K98" s="692"/>
      <c r="L98" s="693"/>
      <c r="M98" s="704"/>
      <c r="N98" s="705"/>
      <c r="O98" s="706"/>
      <c r="P98" s="706"/>
      <c r="Q98" s="706"/>
      <c r="R98" s="706"/>
    </row>
    <row r="99" s="650" customFormat="1" ht="15.75" customHeight="1" spans="1:18">
      <c r="A99" s="684">
        <v>93</v>
      </c>
      <c r="B99" s="677" t="s">
        <v>332</v>
      </c>
      <c r="C99" s="662" t="s">
        <v>333</v>
      </c>
      <c r="D99" s="678" t="s">
        <v>334</v>
      </c>
      <c r="E99" s="664" t="s">
        <v>335</v>
      </c>
      <c r="F99" s="714" t="s">
        <v>338</v>
      </c>
      <c r="G99" s="666">
        <v>472604</v>
      </c>
      <c r="H99" s="678" t="s">
        <v>168</v>
      </c>
      <c r="I99" s="676" t="s">
        <v>169</v>
      </c>
      <c r="J99" s="686" t="s">
        <v>170</v>
      </c>
      <c r="K99" s="692"/>
      <c r="L99" s="693"/>
      <c r="M99" s="704"/>
      <c r="N99" s="705"/>
      <c r="O99" s="706"/>
      <c r="P99" s="706"/>
      <c r="Q99" s="706"/>
      <c r="R99" s="706"/>
    </row>
    <row r="100" s="650" customFormat="1" ht="16.5" customHeight="1" spans="1:18">
      <c r="A100" s="684">
        <v>94</v>
      </c>
      <c r="B100" s="677" t="s">
        <v>332</v>
      </c>
      <c r="C100" s="662" t="s">
        <v>333</v>
      </c>
      <c r="D100" s="678" t="s">
        <v>334</v>
      </c>
      <c r="E100" s="664" t="s">
        <v>335</v>
      </c>
      <c r="F100" s="664" t="s">
        <v>339</v>
      </c>
      <c r="G100" s="666">
        <v>472605</v>
      </c>
      <c r="H100" s="678" t="s">
        <v>168</v>
      </c>
      <c r="I100" s="676" t="s">
        <v>220</v>
      </c>
      <c r="J100" s="686" t="s">
        <v>170</v>
      </c>
      <c r="K100" s="692"/>
      <c r="L100" s="693"/>
      <c r="M100" s="704"/>
      <c r="N100" s="705"/>
      <c r="O100" s="706"/>
      <c r="P100" s="706"/>
      <c r="Q100" s="706"/>
      <c r="R100" s="706"/>
    </row>
    <row r="101" s="650" customFormat="1" ht="13.5" customHeight="1" spans="1:18">
      <c r="A101" s="684">
        <v>95</v>
      </c>
      <c r="B101" s="677" t="s">
        <v>332</v>
      </c>
      <c r="C101" s="662" t="s">
        <v>333</v>
      </c>
      <c r="D101" s="678" t="s">
        <v>334</v>
      </c>
      <c r="E101" s="664" t="s">
        <v>335</v>
      </c>
      <c r="F101" s="664" t="s">
        <v>340</v>
      </c>
      <c r="G101" s="666">
        <v>472606</v>
      </c>
      <c r="H101" s="678" t="s">
        <v>168</v>
      </c>
      <c r="I101" s="676" t="s">
        <v>207</v>
      </c>
      <c r="J101" s="686" t="s">
        <v>170</v>
      </c>
      <c r="K101" s="692"/>
      <c r="L101" s="693"/>
      <c r="M101" s="704"/>
      <c r="N101" s="705"/>
      <c r="O101" s="706"/>
      <c r="P101" s="706"/>
      <c r="Q101" s="706"/>
      <c r="R101" s="706"/>
    </row>
    <row r="102" s="650" customFormat="1" ht="14.25" customHeight="1" spans="1:18">
      <c r="A102" s="684">
        <v>96</v>
      </c>
      <c r="B102" s="677" t="s">
        <v>332</v>
      </c>
      <c r="C102" s="662" t="s">
        <v>341</v>
      </c>
      <c r="D102" s="686" t="s">
        <v>342</v>
      </c>
      <c r="E102" s="664" t="s">
        <v>343</v>
      </c>
      <c r="F102" s="664">
        <v>1101216438</v>
      </c>
      <c r="G102" s="666">
        <v>477424</v>
      </c>
      <c r="H102" s="678" t="s">
        <v>168</v>
      </c>
      <c r="I102" s="699" t="s">
        <v>220</v>
      </c>
      <c r="J102" s="686" t="s">
        <v>170</v>
      </c>
      <c r="K102" s="692"/>
      <c r="L102" s="693"/>
      <c r="M102" s="704"/>
      <c r="N102" s="705"/>
      <c r="O102" s="706"/>
      <c r="P102" s="706"/>
      <c r="Q102" s="706"/>
      <c r="R102" s="706"/>
    </row>
    <row r="103" s="650" customFormat="1" ht="15.75" customHeight="1" spans="1:18">
      <c r="A103" s="684">
        <v>97</v>
      </c>
      <c r="B103" s="677" t="s">
        <v>332</v>
      </c>
      <c r="C103" s="662" t="s">
        <v>341</v>
      </c>
      <c r="D103" s="686" t="s">
        <v>342</v>
      </c>
      <c r="E103" s="664" t="s">
        <v>343</v>
      </c>
      <c r="F103" s="664">
        <v>1101216436</v>
      </c>
      <c r="G103" s="666">
        <v>477425</v>
      </c>
      <c r="H103" s="678" t="s">
        <v>168</v>
      </c>
      <c r="I103" s="699" t="s">
        <v>237</v>
      </c>
      <c r="J103" s="686" t="s">
        <v>170</v>
      </c>
      <c r="K103" s="692"/>
      <c r="L103" s="693"/>
      <c r="M103" s="704"/>
      <c r="N103" s="705"/>
      <c r="O103" s="706"/>
      <c r="P103" s="706"/>
      <c r="Q103" s="706"/>
      <c r="R103" s="706"/>
    </row>
    <row r="104" s="649" customFormat="1" ht="14.25" customHeight="1" spans="1:18">
      <c r="A104" s="684">
        <v>98</v>
      </c>
      <c r="B104" s="685" t="s">
        <v>344</v>
      </c>
      <c r="C104" s="662" t="s">
        <v>341</v>
      </c>
      <c r="D104" s="686" t="s">
        <v>342</v>
      </c>
      <c r="E104" s="664" t="s">
        <v>343</v>
      </c>
      <c r="F104" s="715" t="s">
        <v>219</v>
      </c>
      <c r="G104" s="666">
        <v>482791</v>
      </c>
      <c r="H104" s="686" t="s">
        <v>168</v>
      </c>
      <c r="I104" s="676" t="s">
        <v>173</v>
      </c>
      <c r="J104" s="686" t="s">
        <v>170</v>
      </c>
      <c r="K104" s="703"/>
      <c r="L104" s="693"/>
      <c r="M104" s="704"/>
      <c r="N104" s="705"/>
      <c r="O104" s="706"/>
      <c r="P104" s="706"/>
      <c r="Q104" s="706"/>
      <c r="R104" s="706"/>
    </row>
    <row r="105" s="649" customFormat="1" ht="15" customHeight="1" spans="1:18">
      <c r="A105" s="684">
        <v>99</v>
      </c>
      <c r="B105" s="685" t="s">
        <v>344</v>
      </c>
      <c r="C105" s="662" t="s">
        <v>341</v>
      </c>
      <c r="D105" s="686" t="s">
        <v>342</v>
      </c>
      <c r="E105" s="664" t="s">
        <v>343</v>
      </c>
      <c r="F105" s="715" t="s">
        <v>219</v>
      </c>
      <c r="G105" s="666">
        <v>482792</v>
      </c>
      <c r="H105" s="686" t="s">
        <v>168</v>
      </c>
      <c r="I105" s="699" t="s">
        <v>206</v>
      </c>
      <c r="J105" s="686" t="s">
        <v>170</v>
      </c>
      <c r="K105" s="703"/>
      <c r="L105" s="693"/>
      <c r="M105" s="704"/>
      <c r="N105" s="705"/>
      <c r="O105" s="706"/>
      <c r="P105" s="706"/>
      <c r="Q105" s="706"/>
      <c r="R105" s="706"/>
    </row>
    <row r="106" s="649" customFormat="1" ht="15" customHeight="1" spans="1:18">
      <c r="A106" s="684">
        <v>100</v>
      </c>
      <c r="B106" s="661" t="s">
        <v>345</v>
      </c>
      <c r="C106" s="662" t="s">
        <v>346</v>
      </c>
      <c r="D106" s="663" t="s">
        <v>347</v>
      </c>
      <c r="E106" s="663" t="s">
        <v>348</v>
      </c>
      <c r="F106" s="668" t="s">
        <v>349</v>
      </c>
      <c r="G106" s="666">
        <v>502743</v>
      </c>
      <c r="H106" s="663" t="s">
        <v>168</v>
      </c>
      <c r="I106" s="668" t="s">
        <v>350</v>
      </c>
      <c r="J106" s="686" t="s">
        <v>170</v>
      </c>
      <c r="K106" s="692"/>
      <c r="L106" s="693"/>
      <c r="M106" s="704"/>
      <c r="N106" s="705"/>
      <c r="O106" s="706"/>
      <c r="P106" s="706"/>
      <c r="Q106" s="706"/>
      <c r="R106" s="706"/>
    </row>
    <row r="107" s="649" customFormat="1" ht="15" customHeight="1" spans="1:18">
      <c r="A107" s="684">
        <v>101</v>
      </c>
      <c r="B107" s="661" t="s">
        <v>345</v>
      </c>
      <c r="C107" s="662" t="s">
        <v>346</v>
      </c>
      <c r="D107" s="663" t="s">
        <v>347</v>
      </c>
      <c r="E107" s="663" t="s">
        <v>348</v>
      </c>
      <c r="F107" s="668" t="s">
        <v>351</v>
      </c>
      <c r="G107" s="666">
        <v>502744</v>
      </c>
      <c r="H107" s="663" t="s">
        <v>168</v>
      </c>
      <c r="I107" s="668" t="s">
        <v>169</v>
      </c>
      <c r="J107" s="686" t="s">
        <v>170</v>
      </c>
      <c r="K107" s="718"/>
      <c r="L107" s="693"/>
      <c r="M107" s="704"/>
      <c r="N107" s="705"/>
      <c r="O107" s="706"/>
      <c r="P107" s="706"/>
      <c r="Q107" s="706"/>
      <c r="R107" s="706"/>
    </row>
    <row r="108" s="650" customFormat="1" ht="15" customHeight="1" spans="1:18">
      <c r="A108" s="684">
        <v>102</v>
      </c>
      <c r="B108" s="661" t="s">
        <v>345</v>
      </c>
      <c r="C108" s="662" t="s">
        <v>346</v>
      </c>
      <c r="D108" s="663" t="s">
        <v>347</v>
      </c>
      <c r="E108" s="663" t="s">
        <v>348</v>
      </c>
      <c r="F108" s="668" t="s">
        <v>352</v>
      </c>
      <c r="G108" s="666">
        <v>502745</v>
      </c>
      <c r="H108" s="663" t="s">
        <v>168</v>
      </c>
      <c r="I108" s="668" t="s">
        <v>171</v>
      </c>
      <c r="J108" s="686" t="s">
        <v>170</v>
      </c>
      <c r="K108" s="703"/>
      <c r="L108" s="693"/>
      <c r="M108" s="704"/>
      <c r="N108" s="705"/>
      <c r="O108" s="706"/>
      <c r="P108" s="706"/>
      <c r="Q108" s="706"/>
      <c r="R108" s="706"/>
    </row>
    <row r="109" s="650" customFormat="1" ht="12" customHeight="1" spans="1:18">
      <c r="A109" s="684">
        <v>103</v>
      </c>
      <c r="B109" s="661" t="s">
        <v>353</v>
      </c>
      <c r="C109" s="662" t="s">
        <v>234</v>
      </c>
      <c r="D109" s="663" t="s">
        <v>347</v>
      </c>
      <c r="E109" s="663" t="s">
        <v>354</v>
      </c>
      <c r="F109" s="668" t="s">
        <v>355</v>
      </c>
      <c r="G109" s="666">
        <v>509946</v>
      </c>
      <c r="H109" s="663" t="s">
        <v>168</v>
      </c>
      <c r="I109" s="668" t="s">
        <v>169</v>
      </c>
      <c r="J109" s="686" t="s">
        <v>170</v>
      </c>
      <c r="K109" s="692"/>
      <c r="L109" s="693"/>
      <c r="M109" s="704"/>
      <c r="N109" s="705"/>
      <c r="O109" s="706"/>
      <c r="P109" s="706"/>
      <c r="Q109" s="706"/>
      <c r="R109" s="706"/>
    </row>
    <row r="110" s="650" customFormat="1" ht="12" customHeight="1" spans="1:18">
      <c r="A110" s="684">
        <v>104</v>
      </c>
      <c r="B110" s="661" t="s">
        <v>353</v>
      </c>
      <c r="C110" s="662" t="s">
        <v>234</v>
      </c>
      <c r="D110" s="663" t="s">
        <v>347</v>
      </c>
      <c r="E110" s="663" t="s">
        <v>354</v>
      </c>
      <c r="F110" s="668" t="s">
        <v>356</v>
      </c>
      <c r="G110" s="666">
        <v>509953</v>
      </c>
      <c r="H110" s="663" t="s">
        <v>168</v>
      </c>
      <c r="I110" s="668" t="s">
        <v>169</v>
      </c>
      <c r="J110" s="686" t="s">
        <v>170</v>
      </c>
      <c r="K110" s="703"/>
      <c r="L110" s="693"/>
      <c r="M110" s="704"/>
      <c r="N110" s="705"/>
      <c r="O110" s="706"/>
      <c r="P110" s="706"/>
      <c r="Q110" s="706"/>
      <c r="R110" s="706"/>
    </row>
    <row r="111" s="650" customFormat="1" ht="12" customHeight="1" spans="1:18">
      <c r="A111" s="684">
        <v>105</v>
      </c>
      <c r="B111" s="661" t="s">
        <v>353</v>
      </c>
      <c r="C111" s="662" t="s">
        <v>234</v>
      </c>
      <c r="D111" s="663" t="s">
        <v>347</v>
      </c>
      <c r="E111" s="663" t="s">
        <v>354</v>
      </c>
      <c r="F111" s="687" t="s">
        <v>357</v>
      </c>
      <c r="G111" s="666">
        <v>509955</v>
      </c>
      <c r="H111" s="663" t="s">
        <v>168</v>
      </c>
      <c r="I111" s="668" t="s">
        <v>169</v>
      </c>
      <c r="J111" s="686" t="s">
        <v>170</v>
      </c>
      <c r="K111" s="692"/>
      <c r="L111" s="693"/>
      <c r="M111" s="704"/>
      <c r="N111" s="705"/>
      <c r="O111" s="706"/>
      <c r="P111" s="706"/>
      <c r="Q111" s="706"/>
      <c r="R111" s="706"/>
    </row>
    <row r="112" s="650" customFormat="1" ht="12" customHeight="1" spans="1:18">
      <c r="A112" s="684">
        <v>106</v>
      </c>
      <c r="B112" s="661" t="s">
        <v>353</v>
      </c>
      <c r="C112" s="662" t="s">
        <v>234</v>
      </c>
      <c r="D112" s="663" t="s">
        <v>347</v>
      </c>
      <c r="E112" s="663" t="s">
        <v>354</v>
      </c>
      <c r="F112" s="687" t="s">
        <v>358</v>
      </c>
      <c r="G112" s="666">
        <v>509956</v>
      </c>
      <c r="H112" s="663" t="s">
        <v>168</v>
      </c>
      <c r="I112" s="668" t="s">
        <v>169</v>
      </c>
      <c r="J112" s="686" t="s">
        <v>170</v>
      </c>
      <c r="K112" s="692"/>
      <c r="L112" s="693"/>
      <c r="M112" s="704"/>
      <c r="N112" s="705"/>
      <c r="O112" s="706"/>
      <c r="P112" s="706"/>
      <c r="Q112" s="706"/>
      <c r="R112" s="706"/>
    </row>
    <row r="113" s="650" customFormat="1" ht="12" customHeight="1" spans="1:18">
      <c r="A113" s="684">
        <v>107</v>
      </c>
      <c r="B113" s="661" t="s">
        <v>353</v>
      </c>
      <c r="C113" s="662" t="s">
        <v>234</v>
      </c>
      <c r="D113" s="663" t="s">
        <v>347</v>
      </c>
      <c r="E113" s="663" t="s">
        <v>354</v>
      </c>
      <c r="F113" s="687" t="s">
        <v>359</v>
      </c>
      <c r="G113" s="666">
        <v>509957</v>
      </c>
      <c r="H113" s="663" t="s">
        <v>168</v>
      </c>
      <c r="I113" s="668" t="s">
        <v>169</v>
      </c>
      <c r="J113" s="686" t="s">
        <v>170</v>
      </c>
      <c r="K113" s="692"/>
      <c r="L113" s="693"/>
      <c r="M113" s="704"/>
      <c r="N113" s="705"/>
      <c r="O113" s="706"/>
      <c r="P113" s="706"/>
      <c r="Q113" s="706"/>
      <c r="R113" s="706"/>
    </row>
    <row r="114" s="650" customFormat="1" ht="12" customHeight="1" spans="1:18">
      <c r="A114" s="684">
        <v>108</v>
      </c>
      <c r="B114" s="661" t="s">
        <v>353</v>
      </c>
      <c r="C114" s="662" t="s">
        <v>234</v>
      </c>
      <c r="D114" s="663" t="s">
        <v>347</v>
      </c>
      <c r="E114" s="663" t="s">
        <v>354</v>
      </c>
      <c r="F114" s="687" t="s">
        <v>360</v>
      </c>
      <c r="G114" s="666">
        <v>509963</v>
      </c>
      <c r="H114" s="663" t="s">
        <v>168</v>
      </c>
      <c r="I114" s="668" t="s">
        <v>169</v>
      </c>
      <c r="J114" s="686" t="s">
        <v>170</v>
      </c>
      <c r="K114" s="692"/>
      <c r="L114" s="693"/>
      <c r="M114" s="704"/>
      <c r="N114" s="705"/>
      <c r="O114" s="706"/>
      <c r="P114" s="706"/>
      <c r="Q114" s="706"/>
      <c r="R114" s="706"/>
    </row>
    <row r="115" s="650" customFormat="1" ht="12" customHeight="1" spans="1:18">
      <c r="A115" s="684">
        <v>109</v>
      </c>
      <c r="B115" s="661" t="s">
        <v>353</v>
      </c>
      <c r="C115" s="662" t="s">
        <v>234</v>
      </c>
      <c r="D115" s="663" t="s">
        <v>347</v>
      </c>
      <c r="E115" s="663" t="s">
        <v>354</v>
      </c>
      <c r="F115" s="687" t="s">
        <v>361</v>
      </c>
      <c r="G115" s="666">
        <v>509965</v>
      </c>
      <c r="H115" s="663" t="s">
        <v>168</v>
      </c>
      <c r="I115" s="668" t="s">
        <v>169</v>
      </c>
      <c r="J115" s="686" t="s">
        <v>170</v>
      </c>
      <c r="K115" s="692"/>
      <c r="L115" s="693"/>
      <c r="M115" s="704"/>
      <c r="N115" s="705"/>
      <c r="O115" s="706"/>
      <c r="P115" s="706"/>
      <c r="Q115" s="706"/>
      <c r="R115" s="706"/>
    </row>
    <row r="116" s="650" customFormat="1" ht="15" customHeight="1" spans="1:18">
      <c r="A116" s="684">
        <v>110</v>
      </c>
      <c r="B116" s="685" t="s">
        <v>362</v>
      </c>
      <c r="C116" s="716" t="s">
        <v>363</v>
      </c>
      <c r="D116" s="686" t="s">
        <v>364</v>
      </c>
      <c r="E116" s="670" t="s">
        <v>365</v>
      </c>
      <c r="F116" s="671">
        <v>18431220</v>
      </c>
      <c r="G116" s="672">
        <v>483430</v>
      </c>
      <c r="H116" s="686" t="s">
        <v>168</v>
      </c>
      <c r="I116" s="668" t="s">
        <v>180</v>
      </c>
      <c r="J116" s="686" t="s">
        <v>170</v>
      </c>
      <c r="K116" s="692"/>
      <c r="L116" s="693"/>
      <c r="M116" s="704"/>
      <c r="N116" s="705"/>
      <c r="O116" s="706"/>
      <c r="P116" s="706"/>
      <c r="Q116" s="706"/>
      <c r="R116" s="706"/>
    </row>
    <row r="117" s="650" customFormat="1" ht="15" customHeight="1" spans="1:18">
      <c r="A117" s="684">
        <v>111</v>
      </c>
      <c r="B117" s="685" t="s">
        <v>362</v>
      </c>
      <c r="C117" s="716" t="s">
        <v>363</v>
      </c>
      <c r="D117" s="686" t="s">
        <v>364</v>
      </c>
      <c r="E117" s="670" t="s">
        <v>365</v>
      </c>
      <c r="F117" s="671">
        <v>13763120</v>
      </c>
      <c r="G117" s="672">
        <v>483431</v>
      </c>
      <c r="H117" s="686" t="s">
        <v>168</v>
      </c>
      <c r="I117" s="668" t="s">
        <v>171</v>
      </c>
      <c r="J117" s="686" t="s">
        <v>170</v>
      </c>
      <c r="K117" s="692"/>
      <c r="L117" s="693"/>
      <c r="M117" s="704"/>
      <c r="N117" s="705"/>
      <c r="O117" s="706"/>
      <c r="P117" s="706"/>
      <c r="Q117" s="706"/>
      <c r="R117" s="706"/>
    </row>
    <row r="118" s="650" customFormat="1" ht="14.25" customHeight="1" spans="1:18">
      <c r="A118" s="684">
        <v>112</v>
      </c>
      <c r="B118" s="661" t="s">
        <v>366</v>
      </c>
      <c r="C118" s="666" t="s">
        <v>367</v>
      </c>
      <c r="D118" s="663" t="s">
        <v>368</v>
      </c>
      <c r="E118" s="663" t="s">
        <v>224</v>
      </c>
      <c r="F118" s="687" t="s">
        <v>219</v>
      </c>
      <c r="G118" s="666">
        <v>377298</v>
      </c>
      <c r="H118" s="663" t="s">
        <v>168</v>
      </c>
      <c r="I118" s="719" t="s">
        <v>289</v>
      </c>
      <c r="J118" s="686" t="s">
        <v>170</v>
      </c>
      <c r="K118" s="692"/>
      <c r="L118" s="693"/>
      <c r="M118" s="704"/>
      <c r="N118" s="705"/>
      <c r="O118" s="706"/>
      <c r="P118" s="706"/>
      <c r="Q118" s="706"/>
      <c r="R118" s="706"/>
    </row>
    <row r="119" s="650" customFormat="1" ht="15" customHeight="1" spans="1:18">
      <c r="A119" s="684">
        <v>113</v>
      </c>
      <c r="B119" s="661" t="s">
        <v>369</v>
      </c>
      <c r="C119" s="662" t="s">
        <v>222</v>
      </c>
      <c r="D119" s="663" t="s">
        <v>370</v>
      </c>
      <c r="E119" s="664" t="s">
        <v>371</v>
      </c>
      <c r="F119" s="668" t="s">
        <v>372</v>
      </c>
      <c r="G119" s="666">
        <v>502824</v>
      </c>
      <c r="H119" s="663" t="s">
        <v>168</v>
      </c>
      <c r="I119" s="668" t="s">
        <v>373</v>
      </c>
      <c r="J119" s="686" t="s">
        <v>170</v>
      </c>
      <c r="K119" s="692"/>
      <c r="L119" s="693"/>
      <c r="M119" s="704"/>
      <c r="N119" s="705"/>
      <c r="O119" s="706"/>
      <c r="P119" s="706"/>
      <c r="Q119" s="706"/>
      <c r="R119" s="706"/>
    </row>
    <row r="120" s="650" customFormat="1" ht="15" customHeight="1" spans="1:18">
      <c r="A120" s="684">
        <v>114</v>
      </c>
      <c r="B120" s="661" t="s">
        <v>369</v>
      </c>
      <c r="C120" s="662" t="s">
        <v>222</v>
      </c>
      <c r="D120" s="663" t="s">
        <v>370</v>
      </c>
      <c r="E120" s="664" t="s">
        <v>371</v>
      </c>
      <c r="F120" s="664" t="s">
        <v>374</v>
      </c>
      <c r="G120" s="666">
        <v>502826</v>
      </c>
      <c r="H120" s="663" t="s">
        <v>168</v>
      </c>
      <c r="I120" s="668" t="s">
        <v>373</v>
      </c>
      <c r="J120" s="686" t="s">
        <v>170</v>
      </c>
      <c r="K120" s="692"/>
      <c r="L120" s="693"/>
      <c r="M120" s="704"/>
      <c r="N120" s="705"/>
      <c r="O120" s="706"/>
      <c r="P120" s="706"/>
      <c r="Q120" s="706"/>
      <c r="R120" s="706"/>
    </row>
    <row r="121" s="650" customFormat="1" ht="12.75" customHeight="1" spans="1:18">
      <c r="A121" s="684">
        <v>115</v>
      </c>
      <c r="B121" s="661" t="s">
        <v>375</v>
      </c>
      <c r="C121" s="662" t="s">
        <v>376</v>
      </c>
      <c r="D121" s="663" t="s">
        <v>370</v>
      </c>
      <c r="E121" s="663" t="s">
        <v>377</v>
      </c>
      <c r="F121" s="687" t="s">
        <v>378</v>
      </c>
      <c r="G121" s="666">
        <v>528956</v>
      </c>
      <c r="H121" s="663" t="s">
        <v>168</v>
      </c>
      <c r="I121" s="668" t="s">
        <v>169</v>
      </c>
      <c r="J121" s="686" t="s">
        <v>170</v>
      </c>
      <c r="K121" s="692"/>
      <c r="L121" s="693"/>
      <c r="M121" s="704"/>
      <c r="N121" s="705"/>
      <c r="O121" s="706"/>
      <c r="P121" s="706"/>
      <c r="Q121" s="706"/>
      <c r="R121" s="706"/>
    </row>
    <row r="122" s="650" customFormat="1" ht="15" customHeight="1" spans="1:18">
      <c r="A122" s="684">
        <v>116</v>
      </c>
      <c r="B122" s="661" t="s">
        <v>379</v>
      </c>
      <c r="C122" s="662" t="s">
        <v>380</v>
      </c>
      <c r="D122" s="663" t="s">
        <v>381</v>
      </c>
      <c r="E122" s="664" t="s">
        <v>382</v>
      </c>
      <c r="F122" s="687" t="s">
        <v>383</v>
      </c>
      <c r="G122" s="666">
        <v>532281</v>
      </c>
      <c r="H122" s="663" t="s">
        <v>168</v>
      </c>
      <c r="I122" s="668" t="s">
        <v>197</v>
      </c>
      <c r="J122" s="686" t="s">
        <v>170</v>
      </c>
      <c r="K122" s="692"/>
      <c r="L122" s="693"/>
      <c r="M122" s="704"/>
      <c r="N122" s="705"/>
      <c r="O122" s="706"/>
      <c r="P122" s="706"/>
      <c r="Q122" s="706"/>
      <c r="R122" s="706"/>
    </row>
    <row r="123" s="650" customFormat="1" ht="15" customHeight="1" spans="1:18">
      <c r="A123" s="684">
        <v>117</v>
      </c>
      <c r="B123" s="661" t="s">
        <v>379</v>
      </c>
      <c r="C123" s="662" t="s">
        <v>380</v>
      </c>
      <c r="D123" s="663" t="s">
        <v>381</v>
      </c>
      <c r="E123" s="664" t="s">
        <v>382</v>
      </c>
      <c r="F123" s="687" t="s">
        <v>384</v>
      </c>
      <c r="G123" s="666">
        <v>532319</v>
      </c>
      <c r="H123" s="663" t="s">
        <v>168</v>
      </c>
      <c r="I123" s="668" t="s">
        <v>385</v>
      </c>
      <c r="J123" s="686" t="s">
        <v>170</v>
      </c>
      <c r="K123" s="692"/>
      <c r="L123" s="693"/>
      <c r="M123" s="704"/>
      <c r="N123" s="705"/>
      <c r="O123" s="706"/>
      <c r="P123" s="706"/>
      <c r="Q123" s="706"/>
      <c r="R123" s="706"/>
    </row>
    <row r="124" s="650" customFormat="1" ht="12" customHeight="1" spans="1:18">
      <c r="A124" s="684">
        <v>118</v>
      </c>
      <c r="B124" s="661" t="s">
        <v>386</v>
      </c>
      <c r="C124" s="662" t="s">
        <v>209</v>
      </c>
      <c r="D124" s="663" t="s">
        <v>387</v>
      </c>
      <c r="E124" s="663" t="s">
        <v>388</v>
      </c>
      <c r="F124" s="668" t="s">
        <v>389</v>
      </c>
      <c r="G124" s="666">
        <v>499548</v>
      </c>
      <c r="H124" s="663" t="s">
        <v>168</v>
      </c>
      <c r="I124" s="668" t="s">
        <v>169</v>
      </c>
      <c r="J124" s="686" t="s">
        <v>170</v>
      </c>
      <c r="K124" s="692"/>
      <c r="L124" s="693"/>
      <c r="M124" s="704"/>
      <c r="N124" s="705"/>
      <c r="O124" s="706"/>
      <c r="P124" s="706"/>
      <c r="Q124" s="706"/>
      <c r="R124" s="706"/>
    </row>
    <row r="125" s="650" customFormat="1" ht="12" customHeight="1" spans="1:18">
      <c r="A125" s="684">
        <v>119</v>
      </c>
      <c r="B125" s="661" t="s">
        <v>386</v>
      </c>
      <c r="C125" s="662" t="s">
        <v>209</v>
      </c>
      <c r="D125" s="663" t="s">
        <v>387</v>
      </c>
      <c r="E125" s="663" t="s">
        <v>388</v>
      </c>
      <c r="F125" s="668" t="s">
        <v>390</v>
      </c>
      <c r="G125" s="666">
        <v>499549</v>
      </c>
      <c r="H125" s="663" t="s">
        <v>168</v>
      </c>
      <c r="I125" s="668" t="s">
        <v>169</v>
      </c>
      <c r="J125" s="686" t="s">
        <v>170</v>
      </c>
      <c r="K125" s="692"/>
      <c r="L125" s="693"/>
      <c r="M125" s="704"/>
      <c r="N125" s="705"/>
      <c r="O125" s="706"/>
      <c r="P125" s="706"/>
      <c r="Q125" s="706"/>
      <c r="R125" s="706"/>
    </row>
    <row r="126" s="650" customFormat="1" ht="12" customHeight="1" spans="1:18">
      <c r="A126" s="684">
        <v>120</v>
      </c>
      <c r="B126" s="661" t="s">
        <v>386</v>
      </c>
      <c r="C126" s="662" t="s">
        <v>209</v>
      </c>
      <c r="D126" s="663" t="s">
        <v>387</v>
      </c>
      <c r="E126" s="663" t="s">
        <v>388</v>
      </c>
      <c r="F126" s="668" t="s">
        <v>391</v>
      </c>
      <c r="G126" s="666">
        <v>499550</v>
      </c>
      <c r="H126" s="663" t="s">
        <v>168</v>
      </c>
      <c r="I126" s="668" t="s">
        <v>169</v>
      </c>
      <c r="J126" s="686" t="s">
        <v>170</v>
      </c>
      <c r="K126" s="692"/>
      <c r="L126" s="693"/>
      <c r="M126" s="704"/>
      <c r="N126" s="705"/>
      <c r="O126" s="706"/>
      <c r="P126" s="706"/>
      <c r="Q126" s="706"/>
      <c r="R126" s="706"/>
    </row>
    <row r="127" s="649" customFormat="1" ht="12" customHeight="1" spans="1:18">
      <c r="A127" s="684">
        <v>121</v>
      </c>
      <c r="B127" s="661" t="s">
        <v>386</v>
      </c>
      <c r="C127" s="662" t="s">
        <v>209</v>
      </c>
      <c r="D127" s="663" t="s">
        <v>387</v>
      </c>
      <c r="E127" s="663" t="s">
        <v>388</v>
      </c>
      <c r="F127" s="668" t="s">
        <v>392</v>
      </c>
      <c r="G127" s="666">
        <v>499552</v>
      </c>
      <c r="H127" s="663" t="s">
        <v>168</v>
      </c>
      <c r="I127" s="668" t="s">
        <v>169</v>
      </c>
      <c r="J127" s="686" t="s">
        <v>170</v>
      </c>
      <c r="K127" s="692"/>
      <c r="L127" s="693"/>
      <c r="M127" s="704"/>
      <c r="N127" s="705"/>
      <c r="O127" s="706"/>
      <c r="P127" s="706"/>
      <c r="Q127" s="706"/>
      <c r="R127" s="706"/>
    </row>
    <row r="128" s="650" customFormat="1" ht="12" customHeight="1" spans="1:18">
      <c r="A128" s="684">
        <v>122</v>
      </c>
      <c r="B128" s="661" t="s">
        <v>386</v>
      </c>
      <c r="C128" s="662" t="s">
        <v>209</v>
      </c>
      <c r="D128" s="663" t="s">
        <v>387</v>
      </c>
      <c r="E128" s="663" t="s">
        <v>388</v>
      </c>
      <c r="F128" s="668" t="s">
        <v>393</v>
      </c>
      <c r="G128" s="666">
        <v>499553</v>
      </c>
      <c r="H128" s="663" t="s">
        <v>168</v>
      </c>
      <c r="I128" s="668" t="s">
        <v>169</v>
      </c>
      <c r="J128" s="686" t="s">
        <v>170</v>
      </c>
      <c r="K128" s="692"/>
      <c r="L128" s="693"/>
      <c r="M128" s="704"/>
      <c r="N128" s="705"/>
      <c r="O128" s="706"/>
      <c r="P128" s="706"/>
      <c r="Q128" s="706"/>
      <c r="R128" s="706"/>
    </row>
    <row r="129" s="650" customFormat="1" ht="12" customHeight="1" spans="1:18">
      <c r="A129" s="684">
        <v>123</v>
      </c>
      <c r="B129" s="661" t="s">
        <v>386</v>
      </c>
      <c r="C129" s="662" t="s">
        <v>394</v>
      </c>
      <c r="D129" s="663" t="s">
        <v>370</v>
      </c>
      <c r="E129" s="663" t="s">
        <v>395</v>
      </c>
      <c r="F129" s="668" t="s">
        <v>396</v>
      </c>
      <c r="G129" s="666">
        <v>527794</v>
      </c>
      <c r="H129" s="663" t="s">
        <v>168</v>
      </c>
      <c r="I129" s="668" t="s">
        <v>171</v>
      </c>
      <c r="J129" s="686" t="s">
        <v>170</v>
      </c>
      <c r="K129" s="692"/>
      <c r="L129" s="693"/>
      <c r="M129" s="704"/>
      <c r="N129" s="705"/>
      <c r="O129" s="706"/>
      <c r="P129" s="706"/>
      <c r="Q129" s="706"/>
      <c r="R129" s="706"/>
    </row>
    <row r="130" s="650" customFormat="1" ht="12" customHeight="1" spans="1:18">
      <c r="A130" s="684">
        <v>124</v>
      </c>
      <c r="B130" s="661" t="s">
        <v>386</v>
      </c>
      <c r="C130" s="662" t="s">
        <v>394</v>
      </c>
      <c r="D130" s="663" t="s">
        <v>370</v>
      </c>
      <c r="E130" s="663" t="s">
        <v>395</v>
      </c>
      <c r="F130" s="668" t="s">
        <v>397</v>
      </c>
      <c r="G130" s="666">
        <v>527795</v>
      </c>
      <c r="H130" s="663" t="s">
        <v>168</v>
      </c>
      <c r="I130" s="668" t="s">
        <v>172</v>
      </c>
      <c r="J130" s="686" t="s">
        <v>170</v>
      </c>
      <c r="K130" s="692"/>
      <c r="L130" s="693"/>
      <c r="M130" s="704"/>
      <c r="N130" s="705"/>
      <c r="O130" s="706"/>
      <c r="P130" s="706"/>
      <c r="Q130" s="706"/>
      <c r="R130" s="706"/>
    </row>
    <row r="131" s="650" customFormat="1" ht="12" customHeight="1" spans="1:18">
      <c r="A131" s="684">
        <v>125</v>
      </c>
      <c r="B131" s="661" t="s">
        <v>386</v>
      </c>
      <c r="C131" s="662" t="s">
        <v>394</v>
      </c>
      <c r="D131" s="663" t="s">
        <v>370</v>
      </c>
      <c r="E131" s="663" t="s">
        <v>395</v>
      </c>
      <c r="F131" s="668" t="s">
        <v>398</v>
      </c>
      <c r="G131" s="666">
        <v>527796</v>
      </c>
      <c r="H131" s="663" t="s">
        <v>168</v>
      </c>
      <c r="I131" s="668" t="s">
        <v>169</v>
      </c>
      <c r="J131" s="686" t="s">
        <v>170</v>
      </c>
      <c r="K131" s="718"/>
      <c r="L131" s="693"/>
      <c r="M131" s="704"/>
      <c r="N131" s="705"/>
      <c r="O131" s="706"/>
      <c r="P131" s="706"/>
      <c r="Q131" s="706"/>
      <c r="R131" s="706"/>
    </row>
    <row r="132" s="650" customFormat="1" ht="12" customHeight="1" spans="1:18">
      <c r="A132" s="684">
        <v>126</v>
      </c>
      <c r="B132" s="661" t="s">
        <v>386</v>
      </c>
      <c r="C132" s="662" t="s">
        <v>394</v>
      </c>
      <c r="D132" s="663" t="s">
        <v>370</v>
      </c>
      <c r="E132" s="663" t="s">
        <v>395</v>
      </c>
      <c r="F132" s="668" t="s">
        <v>399</v>
      </c>
      <c r="G132" s="666">
        <v>527797</v>
      </c>
      <c r="H132" s="663" t="s">
        <v>168</v>
      </c>
      <c r="I132" s="668" t="s">
        <v>169</v>
      </c>
      <c r="J132" s="686" t="s">
        <v>170</v>
      </c>
      <c r="K132" s="692"/>
      <c r="L132" s="693"/>
      <c r="M132" s="704"/>
      <c r="N132" s="705"/>
      <c r="O132" s="706"/>
      <c r="P132" s="706"/>
      <c r="Q132" s="706"/>
      <c r="R132" s="706"/>
    </row>
    <row r="133" s="650" customFormat="1" ht="12" customHeight="1" spans="1:18">
      <c r="A133" s="684">
        <v>127</v>
      </c>
      <c r="B133" s="661" t="s">
        <v>386</v>
      </c>
      <c r="C133" s="662" t="s">
        <v>394</v>
      </c>
      <c r="D133" s="663" t="s">
        <v>370</v>
      </c>
      <c r="E133" s="663" t="s">
        <v>395</v>
      </c>
      <c r="F133" s="668" t="s">
        <v>400</v>
      </c>
      <c r="G133" s="666">
        <v>527798</v>
      </c>
      <c r="H133" s="663" t="s">
        <v>168</v>
      </c>
      <c r="I133" s="668" t="s">
        <v>315</v>
      </c>
      <c r="J133" s="686" t="s">
        <v>170</v>
      </c>
      <c r="K133" s="692"/>
      <c r="L133" s="693"/>
      <c r="M133" s="704"/>
      <c r="N133" s="705"/>
      <c r="O133" s="706"/>
      <c r="P133" s="706"/>
      <c r="Q133" s="706"/>
      <c r="R133" s="706"/>
    </row>
    <row r="134" s="650" customFormat="1" ht="12" customHeight="1" spans="1:18">
      <c r="A134" s="684">
        <v>128</v>
      </c>
      <c r="B134" s="661" t="s">
        <v>386</v>
      </c>
      <c r="C134" s="662" t="s">
        <v>394</v>
      </c>
      <c r="D134" s="663" t="s">
        <v>370</v>
      </c>
      <c r="E134" s="663" t="s">
        <v>395</v>
      </c>
      <c r="F134" s="668" t="s">
        <v>401</v>
      </c>
      <c r="G134" s="666">
        <v>527799</v>
      </c>
      <c r="H134" s="663" t="s">
        <v>168</v>
      </c>
      <c r="I134" s="668" t="s">
        <v>263</v>
      </c>
      <c r="J134" s="686" t="s">
        <v>170</v>
      </c>
      <c r="K134" s="692"/>
      <c r="L134" s="693"/>
      <c r="M134" s="704"/>
      <c r="N134" s="705"/>
      <c r="O134" s="706"/>
      <c r="P134" s="706"/>
      <c r="Q134" s="706"/>
      <c r="R134" s="706"/>
    </row>
    <row r="135" s="650" customFormat="1" ht="12" customHeight="1" spans="1:18">
      <c r="A135" s="684">
        <v>129</v>
      </c>
      <c r="B135" s="661" t="s">
        <v>386</v>
      </c>
      <c r="C135" s="662" t="s">
        <v>394</v>
      </c>
      <c r="D135" s="663" t="s">
        <v>370</v>
      </c>
      <c r="E135" s="663" t="s">
        <v>395</v>
      </c>
      <c r="F135" s="668" t="s">
        <v>396</v>
      </c>
      <c r="G135" s="666">
        <v>527800</v>
      </c>
      <c r="H135" s="663" t="s">
        <v>168</v>
      </c>
      <c r="I135" s="668" t="s">
        <v>385</v>
      </c>
      <c r="J135" s="686" t="s">
        <v>170</v>
      </c>
      <c r="K135" s="692"/>
      <c r="L135" s="693"/>
      <c r="M135" s="704"/>
      <c r="N135" s="705"/>
      <c r="O135" s="706"/>
      <c r="P135" s="706"/>
      <c r="Q135" s="706"/>
      <c r="R135" s="706"/>
    </row>
    <row r="136" s="650" customFormat="1" ht="12" customHeight="1" spans="1:18">
      <c r="A136" s="684">
        <v>130</v>
      </c>
      <c r="B136" s="661" t="s">
        <v>386</v>
      </c>
      <c r="C136" s="662" t="s">
        <v>394</v>
      </c>
      <c r="D136" s="663" t="s">
        <v>370</v>
      </c>
      <c r="E136" s="663" t="s">
        <v>395</v>
      </c>
      <c r="F136" s="668" t="s">
        <v>402</v>
      </c>
      <c r="G136" s="666">
        <v>527801</v>
      </c>
      <c r="H136" s="663" t="s">
        <v>168</v>
      </c>
      <c r="I136" s="668" t="s">
        <v>206</v>
      </c>
      <c r="J136" s="686" t="s">
        <v>170</v>
      </c>
      <c r="K136" s="692"/>
      <c r="L136" s="693"/>
      <c r="M136" s="704"/>
      <c r="N136" s="705"/>
      <c r="O136" s="706"/>
      <c r="P136" s="706"/>
      <c r="Q136" s="706"/>
      <c r="R136" s="706"/>
    </row>
    <row r="137" s="650" customFormat="1" ht="12" customHeight="1" spans="1:18">
      <c r="A137" s="684">
        <v>131</v>
      </c>
      <c r="B137" s="661" t="s">
        <v>386</v>
      </c>
      <c r="C137" s="662" t="s">
        <v>394</v>
      </c>
      <c r="D137" s="663" t="s">
        <v>370</v>
      </c>
      <c r="E137" s="663" t="s">
        <v>395</v>
      </c>
      <c r="F137" s="668" t="s">
        <v>403</v>
      </c>
      <c r="G137" s="666">
        <v>527802</v>
      </c>
      <c r="H137" s="663" t="s">
        <v>168</v>
      </c>
      <c r="I137" s="668" t="s">
        <v>385</v>
      </c>
      <c r="J137" s="686" t="s">
        <v>170</v>
      </c>
      <c r="K137" s="692"/>
      <c r="L137" s="693"/>
      <c r="M137" s="704"/>
      <c r="N137" s="705"/>
      <c r="O137" s="706"/>
      <c r="P137" s="706"/>
      <c r="Q137" s="706"/>
      <c r="R137" s="706"/>
    </row>
    <row r="138" s="650" customFormat="1" ht="12" customHeight="1" spans="1:18">
      <c r="A138" s="684">
        <v>132</v>
      </c>
      <c r="B138" s="661" t="s">
        <v>386</v>
      </c>
      <c r="C138" s="662" t="s">
        <v>394</v>
      </c>
      <c r="D138" s="663" t="s">
        <v>370</v>
      </c>
      <c r="E138" s="663" t="s">
        <v>395</v>
      </c>
      <c r="F138" s="668" t="s">
        <v>404</v>
      </c>
      <c r="G138" s="666">
        <v>527803</v>
      </c>
      <c r="H138" s="663" t="s">
        <v>168</v>
      </c>
      <c r="I138" s="668" t="s">
        <v>220</v>
      </c>
      <c r="J138" s="686" t="s">
        <v>170</v>
      </c>
      <c r="K138" s="692"/>
      <c r="L138" s="693"/>
      <c r="M138" s="704"/>
      <c r="N138" s="705"/>
      <c r="O138" s="706"/>
      <c r="P138" s="706"/>
      <c r="Q138" s="706"/>
      <c r="R138" s="706"/>
    </row>
    <row r="139" s="650" customFormat="1" ht="12" customHeight="1" spans="1:18">
      <c r="A139" s="684">
        <v>133</v>
      </c>
      <c r="B139" s="661" t="s">
        <v>386</v>
      </c>
      <c r="C139" s="662" t="s">
        <v>394</v>
      </c>
      <c r="D139" s="663" t="s">
        <v>370</v>
      </c>
      <c r="E139" s="663" t="s">
        <v>395</v>
      </c>
      <c r="F139" s="668" t="s">
        <v>405</v>
      </c>
      <c r="G139" s="666">
        <v>527804</v>
      </c>
      <c r="H139" s="663" t="s">
        <v>168</v>
      </c>
      <c r="I139" s="668" t="s">
        <v>169</v>
      </c>
      <c r="J139" s="686" t="s">
        <v>170</v>
      </c>
      <c r="K139" s="692"/>
      <c r="L139" s="693"/>
      <c r="M139" s="704"/>
      <c r="N139" s="705"/>
      <c r="O139" s="706"/>
      <c r="P139" s="706"/>
      <c r="Q139" s="706"/>
      <c r="R139" s="706"/>
    </row>
    <row r="140" s="650" customFormat="1" ht="12" customHeight="1" spans="1:18">
      <c r="A140" s="684">
        <v>134</v>
      </c>
      <c r="B140" s="661" t="s">
        <v>386</v>
      </c>
      <c r="C140" s="662" t="s">
        <v>394</v>
      </c>
      <c r="D140" s="663" t="s">
        <v>370</v>
      </c>
      <c r="E140" s="663" t="s">
        <v>395</v>
      </c>
      <c r="F140" s="668" t="s">
        <v>406</v>
      </c>
      <c r="G140" s="666">
        <v>527805</v>
      </c>
      <c r="H140" s="663" t="s">
        <v>168</v>
      </c>
      <c r="I140" s="668" t="s">
        <v>169</v>
      </c>
      <c r="J140" s="686" t="s">
        <v>170</v>
      </c>
      <c r="K140" s="692"/>
      <c r="L140" s="693"/>
      <c r="M140" s="704"/>
      <c r="N140" s="705"/>
      <c r="O140" s="706"/>
      <c r="P140" s="706"/>
      <c r="Q140" s="706"/>
      <c r="R140" s="706"/>
    </row>
    <row r="141" s="650" customFormat="1" ht="12" customHeight="1" spans="1:18">
      <c r="A141" s="684">
        <v>135</v>
      </c>
      <c r="B141" s="661" t="s">
        <v>386</v>
      </c>
      <c r="C141" s="662" t="s">
        <v>394</v>
      </c>
      <c r="D141" s="663" t="s">
        <v>370</v>
      </c>
      <c r="E141" s="663" t="s">
        <v>395</v>
      </c>
      <c r="F141" s="668" t="s">
        <v>407</v>
      </c>
      <c r="G141" s="666">
        <v>527806</v>
      </c>
      <c r="H141" s="663" t="s">
        <v>168</v>
      </c>
      <c r="I141" s="668" t="s">
        <v>408</v>
      </c>
      <c r="J141" s="686" t="s">
        <v>170</v>
      </c>
      <c r="K141" s="692"/>
      <c r="L141" s="693"/>
      <c r="M141" s="704"/>
      <c r="N141" s="705"/>
      <c r="O141" s="706"/>
      <c r="P141" s="706"/>
      <c r="Q141" s="706"/>
      <c r="R141" s="706"/>
    </row>
    <row r="142" s="650" customFormat="1" ht="12" customHeight="1" spans="1:18">
      <c r="A142" s="684">
        <v>136</v>
      </c>
      <c r="B142" s="661" t="s">
        <v>386</v>
      </c>
      <c r="C142" s="662" t="s">
        <v>394</v>
      </c>
      <c r="D142" s="663" t="s">
        <v>370</v>
      </c>
      <c r="E142" s="663" t="s">
        <v>395</v>
      </c>
      <c r="F142" s="668" t="s">
        <v>409</v>
      </c>
      <c r="G142" s="666">
        <v>527807</v>
      </c>
      <c r="H142" s="663" t="s">
        <v>168</v>
      </c>
      <c r="I142" s="668" t="s">
        <v>169</v>
      </c>
      <c r="J142" s="686" t="s">
        <v>170</v>
      </c>
      <c r="K142" s="692"/>
      <c r="L142" s="693"/>
      <c r="M142" s="704"/>
      <c r="N142" s="705"/>
      <c r="O142" s="706"/>
      <c r="P142" s="706"/>
      <c r="Q142" s="706"/>
      <c r="R142" s="706"/>
    </row>
    <row r="143" s="650" customFormat="1" ht="12" customHeight="1" spans="1:18">
      <c r="A143" s="684">
        <v>137</v>
      </c>
      <c r="B143" s="661" t="s">
        <v>386</v>
      </c>
      <c r="C143" s="662" t="s">
        <v>394</v>
      </c>
      <c r="D143" s="663" t="s">
        <v>370</v>
      </c>
      <c r="E143" s="663" t="s">
        <v>395</v>
      </c>
      <c r="F143" s="668" t="s">
        <v>410</v>
      </c>
      <c r="G143" s="666">
        <v>527808</v>
      </c>
      <c r="H143" s="663" t="s">
        <v>168</v>
      </c>
      <c r="I143" s="668" t="s">
        <v>207</v>
      </c>
      <c r="J143" s="686" t="s">
        <v>170</v>
      </c>
      <c r="K143" s="692"/>
      <c r="L143" s="693"/>
      <c r="M143" s="704"/>
      <c r="N143" s="705"/>
      <c r="O143" s="706"/>
      <c r="P143" s="706"/>
      <c r="Q143" s="706"/>
      <c r="R143" s="706"/>
    </row>
    <row r="144" s="650" customFormat="1" ht="12" customHeight="1" spans="1:18">
      <c r="A144" s="684">
        <v>138</v>
      </c>
      <c r="B144" s="661" t="s">
        <v>386</v>
      </c>
      <c r="C144" s="662" t="s">
        <v>394</v>
      </c>
      <c r="D144" s="663" t="s">
        <v>370</v>
      </c>
      <c r="E144" s="663" t="s">
        <v>395</v>
      </c>
      <c r="F144" s="668" t="s">
        <v>411</v>
      </c>
      <c r="G144" s="666">
        <v>527809</v>
      </c>
      <c r="H144" s="663" t="s">
        <v>168</v>
      </c>
      <c r="I144" s="668" t="s">
        <v>169</v>
      </c>
      <c r="J144" s="686" t="s">
        <v>170</v>
      </c>
      <c r="K144" s="692"/>
      <c r="L144" s="693"/>
      <c r="M144" s="704"/>
      <c r="N144" s="705"/>
      <c r="O144" s="706"/>
      <c r="P144" s="706"/>
      <c r="Q144" s="706"/>
      <c r="R144" s="706"/>
    </row>
    <row r="145" s="650" customFormat="1" ht="12" customHeight="1" spans="1:18">
      <c r="A145" s="684">
        <v>139</v>
      </c>
      <c r="B145" s="661" t="s">
        <v>386</v>
      </c>
      <c r="C145" s="662" t="s">
        <v>394</v>
      </c>
      <c r="D145" s="663" t="s">
        <v>370</v>
      </c>
      <c r="E145" s="663" t="s">
        <v>395</v>
      </c>
      <c r="F145" s="668" t="s">
        <v>412</v>
      </c>
      <c r="G145" s="666">
        <v>527810</v>
      </c>
      <c r="H145" s="663" t="s">
        <v>168</v>
      </c>
      <c r="I145" s="668" t="s">
        <v>413</v>
      </c>
      <c r="J145" s="686" t="s">
        <v>170</v>
      </c>
      <c r="K145" s="692"/>
      <c r="L145" s="693"/>
      <c r="M145" s="704"/>
      <c r="N145" s="705"/>
      <c r="O145" s="706"/>
      <c r="P145" s="706"/>
      <c r="Q145" s="706"/>
      <c r="R145" s="706"/>
    </row>
    <row r="146" s="650" customFormat="1" ht="12" customHeight="1" spans="1:18">
      <c r="A146" s="684">
        <v>140</v>
      </c>
      <c r="B146" s="661" t="s">
        <v>386</v>
      </c>
      <c r="C146" s="662" t="s">
        <v>394</v>
      </c>
      <c r="D146" s="663" t="s">
        <v>370</v>
      </c>
      <c r="E146" s="663" t="s">
        <v>395</v>
      </c>
      <c r="F146" s="668" t="s">
        <v>414</v>
      </c>
      <c r="G146" s="666">
        <v>527811</v>
      </c>
      <c r="H146" s="663" t="s">
        <v>168</v>
      </c>
      <c r="I146" s="668" t="s">
        <v>171</v>
      </c>
      <c r="J146" s="686" t="s">
        <v>170</v>
      </c>
      <c r="K146" s="692"/>
      <c r="L146" s="693"/>
      <c r="M146" s="704"/>
      <c r="N146" s="705"/>
      <c r="O146" s="706"/>
      <c r="P146" s="706"/>
      <c r="Q146" s="706"/>
      <c r="R146" s="706"/>
    </row>
    <row r="147" s="650" customFormat="1" ht="12" customHeight="1" spans="1:18">
      <c r="A147" s="684">
        <v>141</v>
      </c>
      <c r="B147" s="661" t="s">
        <v>386</v>
      </c>
      <c r="C147" s="662" t="s">
        <v>394</v>
      </c>
      <c r="D147" s="663" t="s">
        <v>370</v>
      </c>
      <c r="E147" s="663" t="s">
        <v>395</v>
      </c>
      <c r="F147" s="668" t="s">
        <v>415</v>
      </c>
      <c r="G147" s="666">
        <v>527815</v>
      </c>
      <c r="H147" s="663" t="s">
        <v>168</v>
      </c>
      <c r="I147" s="668" t="s">
        <v>263</v>
      </c>
      <c r="J147" s="686" t="s">
        <v>170</v>
      </c>
      <c r="K147" s="692"/>
      <c r="L147" s="693"/>
      <c r="M147" s="704"/>
      <c r="N147" s="705"/>
      <c r="O147" s="706"/>
      <c r="P147" s="706"/>
      <c r="Q147" s="706"/>
      <c r="R147" s="706"/>
    </row>
    <row r="148" s="650" customFormat="1" ht="15.75" customHeight="1" spans="1:18">
      <c r="A148" s="684">
        <v>142</v>
      </c>
      <c r="B148" s="685" t="s">
        <v>416</v>
      </c>
      <c r="C148" s="662" t="s">
        <v>417</v>
      </c>
      <c r="D148" s="664" t="s">
        <v>418</v>
      </c>
      <c r="E148" s="664" t="s">
        <v>419</v>
      </c>
      <c r="F148" s="664" t="s">
        <v>420</v>
      </c>
      <c r="G148" s="666">
        <v>490314</v>
      </c>
      <c r="H148" s="686" t="s">
        <v>168</v>
      </c>
      <c r="I148" s="676" t="s">
        <v>421</v>
      </c>
      <c r="J148" s="686" t="s">
        <v>170</v>
      </c>
      <c r="K148" s="692"/>
      <c r="L148" s="693"/>
      <c r="M148" s="704"/>
      <c r="N148" s="705"/>
      <c r="O148" s="706"/>
      <c r="P148" s="706"/>
      <c r="Q148" s="706"/>
      <c r="R148" s="706"/>
    </row>
    <row r="149" s="650" customFormat="1" ht="15" customHeight="1" spans="1:18">
      <c r="A149" s="684">
        <v>143</v>
      </c>
      <c r="B149" s="685" t="s">
        <v>416</v>
      </c>
      <c r="C149" s="662" t="s">
        <v>417</v>
      </c>
      <c r="D149" s="664" t="s">
        <v>418</v>
      </c>
      <c r="E149" s="664" t="s">
        <v>419</v>
      </c>
      <c r="F149" s="664" t="s">
        <v>422</v>
      </c>
      <c r="G149" s="666">
        <v>490315</v>
      </c>
      <c r="H149" s="686" t="s">
        <v>168</v>
      </c>
      <c r="I149" s="676" t="s">
        <v>172</v>
      </c>
      <c r="J149" s="686" t="s">
        <v>170</v>
      </c>
      <c r="K149" s="692"/>
      <c r="L149" s="693"/>
      <c r="M149" s="704"/>
      <c r="N149" s="705"/>
      <c r="O149" s="706"/>
      <c r="P149" s="706"/>
      <c r="Q149" s="706"/>
      <c r="R149" s="706"/>
    </row>
    <row r="150" s="650" customFormat="1" ht="14.25" customHeight="1" spans="1:18">
      <c r="A150" s="684">
        <v>144</v>
      </c>
      <c r="B150" s="685" t="s">
        <v>416</v>
      </c>
      <c r="C150" s="662" t="s">
        <v>417</v>
      </c>
      <c r="D150" s="664" t="s">
        <v>418</v>
      </c>
      <c r="E150" s="664" t="s">
        <v>419</v>
      </c>
      <c r="F150" s="664" t="s">
        <v>423</v>
      </c>
      <c r="G150" s="666">
        <v>490316</v>
      </c>
      <c r="H150" s="686" t="s">
        <v>168</v>
      </c>
      <c r="I150" s="676" t="s">
        <v>221</v>
      </c>
      <c r="J150" s="686" t="s">
        <v>170</v>
      </c>
      <c r="K150" s="692"/>
      <c r="L150" s="693"/>
      <c r="M150" s="704"/>
      <c r="N150" s="705"/>
      <c r="O150" s="706"/>
      <c r="P150" s="706"/>
      <c r="Q150" s="706"/>
      <c r="R150" s="706"/>
    </row>
    <row r="151" s="650" customFormat="1" ht="18" customHeight="1" spans="1:18">
      <c r="A151" s="684">
        <v>145</v>
      </c>
      <c r="B151" s="681" t="s">
        <v>424</v>
      </c>
      <c r="C151" s="662" t="s">
        <v>425</v>
      </c>
      <c r="D151" s="678" t="s">
        <v>426</v>
      </c>
      <c r="E151" s="664" t="s">
        <v>427</v>
      </c>
      <c r="F151" s="664">
        <v>30003120</v>
      </c>
      <c r="G151" s="666">
        <v>470700</v>
      </c>
      <c r="H151" s="678" t="s">
        <v>168</v>
      </c>
      <c r="I151" s="699" t="s">
        <v>173</v>
      </c>
      <c r="J151" s="686" t="s">
        <v>170</v>
      </c>
      <c r="K151" s="692"/>
      <c r="L151" s="693"/>
      <c r="M151" s="704"/>
      <c r="N151" s="705"/>
      <c r="O151" s="706"/>
      <c r="P151" s="706"/>
      <c r="Q151" s="706"/>
      <c r="R151" s="706"/>
    </row>
    <row r="152" s="650" customFormat="1" ht="14.25" customHeight="1" spans="1:18">
      <c r="A152" s="684">
        <v>146</v>
      </c>
      <c r="B152" s="681" t="s">
        <v>428</v>
      </c>
      <c r="C152" s="683">
        <v>44613</v>
      </c>
      <c r="D152" s="673"/>
      <c r="E152" s="663" t="s">
        <v>224</v>
      </c>
      <c r="F152" s="687" t="s">
        <v>219</v>
      </c>
      <c r="G152" s="666">
        <v>509932</v>
      </c>
      <c r="H152" s="673" t="s">
        <v>168</v>
      </c>
      <c r="I152" s="676" t="s">
        <v>172</v>
      </c>
      <c r="J152" s="686" t="s">
        <v>170</v>
      </c>
      <c r="K152" s="692"/>
      <c r="L152" s="693"/>
      <c r="M152" s="704"/>
      <c r="N152" s="705"/>
      <c r="O152" s="706"/>
      <c r="P152" s="706"/>
      <c r="Q152" s="706"/>
      <c r="R152" s="706"/>
    </row>
    <row r="153" s="650" customFormat="1" ht="17.25" customHeight="1" spans="1:18">
      <c r="A153" s="684">
        <v>147</v>
      </c>
      <c r="B153" s="685" t="s">
        <v>429</v>
      </c>
      <c r="C153" s="662" t="s">
        <v>430</v>
      </c>
      <c r="D153" s="686" t="s">
        <v>431</v>
      </c>
      <c r="E153" s="664" t="s">
        <v>432</v>
      </c>
      <c r="F153" s="664">
        <v>1073107</v>
      </c>
      <c r="G153" s="666">
        <v>490247</v>
      </c>
      <c r="H153" s="686" t="s">
        <v>168</v>
      </c>
      <c r="I153" s="676" t="s">
        <v>169</v>
      </c>
      <c r="J153" s="686" t="s">
        <v>170</v>
      </c>
      <c r="K153" s="692"/>
      <c r="L153" s="693"/>
      <c r="M153" s="704"/>
      <c r="N153" s="705"/>
      <c r="O153" s="706"/>
      <c r="P153" s="706"/>
      <c r="Q153" s="706"/>
      <c r="R153" s="706"/>
    </row>
    <row r="154" s="650" customFormat="1" ht="18" customHeight="1" spans="1:18">
      <c r="A154" s="684">
        <v>148</v>
      </c>
      <c r="B154" s="661" t="s">
        <v>433</v>
      </c>
      <c r="C154" s="662" t="s">
        <v>434</v>
      </c>
      <c r="D154" s="663" t="s">
        <v>435</v>
      </c>
      <c r="E154" s="664" t="s">
        <v>436</v>
      </c>
      <c r="F154" s="665">
        <v>16233</v>
      </c>
      <c r="G154" s="666">
        <v>513657</v>
      </c>
      <c r="H154" s="663" t="s">
        <v>168</v>
      </c>
      <c r="I154" s="668" t="s">
        <v>173</v>
      </c>
      <c r="J154" s="686" t="s">
        <v>170</v>
      </c>
      <c r="K154" s="692"/>
      <c r="L154" s="693"/>
      <c r="M154" s="704"/>
      <c r="N154" s="705"/>
      <c r="O154" s="706"/>
      <c r="P154" s="706"/>
      <c r="Q154" s="706"/>
      <c r="R154" s="706"/>
    </row>
    <row r="155" s="650" customFormat="1" ht="18" customHeight="1" spans="1:18">
      <c r="A155" s="684">
        <v>149</v>
      </c>
      <c r="B155" s="661" t="s">
        <v>433</v>
      </c>
      <c r="C155" s="662" t="s">
        <v>434</v>
      </c>
      <c r="D155" s="663" t="s">
        <v>435</v>
      </c>
      <c r="E155" s="664" t="s">
        <v>436</v>
      </c>
      <c r="F155" s="665">
        <v>16252</v>
      </c>
      <c r="G155" s="666">
        <v>513669</v>
      </c>
      <c r="H155" s="663" t="s">
        <v>168</v>
      </c>
      <c r="I155" s="668" t="s">
        <v>172</v>
      </c>
      <c r="J155" s="686" t="s">
        <v>170</v>
      </c>
      <c r="K155" s="692"/>
      <c r="L155" s="693"/>
      <c r="M155" s="704"/>
      <c r="N155" s="705"/>
      <c r="O155" s="706"/>
      <c r="P155" s="706"/>
      <c r="Q155" s="706"/>
      <c r="R155" s="706"/>
    </row>
    <row r="156" s="650" customFormat="1" ht="15.75" customHeight="1" spans="1:18">
      <c r="A156" s="684">
        <v>150</v>
      </c>
      <c r="B156" s="661" t="s">
        <v>433</v>
      </c>
      <c r="C156" s="662" t="s">
        <v>434</v>
      </c>
      <c r="D156" s="663" t="s">
        <v>435</v>
      </c>
      <c r="E156" s="664" t="s">
        <v>436</v>
      </c>
      <c r="F156" s="665">
        <v>16262</v>
      </c>
      <c r="G156" s="666">
        <v>513674</v>
      </c>
      <c r="H156" s="663" t="s">
        <v>168</v>
      </c>
      <c r="I156" s="668" t="s">
        <v>173</v>
      </c>
      <c r="J156" s="686" t="s">
        <v>170</v>
      </c>
      <c r="K156" s="692"/>
      <c r="L156" s="693"/>
      <c r="M156" s="704"/>
      <c r="N156" s="705"/>
      <c r="O156" s="706"/>
      <c r="P156" s="706"/>
      <c r="Q156" s="706"/>
      <c r="R156" s="706"/>
    </row>
    <row r="157" s="650" customFormat="1" ht="15.75" customHeight="1" spans="1:18">
      <c r="A157" s="684">
        <v>151</v>
      </c>
      <c r="B157" s="661" t="s">
        <v>433</v>
      </c>
      <c r="C157" s="662" t="s">
        <v>434</v>
      </c>
      <c r="D157" s="663" t="s">
        <v>435</v>
      </c>
      <c r="E157" s="664" t="s">
        <v>436</v>
      </c>
      <c r="F157" s="665">
        <v>16286</v>
      </c>
      <c r="G157" s="666">
        <v>513682</v>
      </c>
      <c r="H157" s="663" t="s">
        <v>168</v>
      </c>
      <c r="I157" s="668" t="s">
        <v>169</v>
      </c>
      <c r="J157" s="686" t="s">
        <v>170</v>
      </c>
      <c r="K157" s="703"/>
      <c r="L157" s="693"/>
      <c r="M157" s="704"/>
      <c r="N157" s="705"/>
      <c r="O157" s="706"/>
      <c r="P157" s="706"/>
      <c r="Q157" s="706"/>
      <c r="R157" s="706"/>
    </row>
    <row r="158" s="650" customFormat="1" ht="15.75" customHeight="1" spans="1:18">
      <c r="A158" s="684">
        <v>152</v>
      </c>
      <c r="B158" s="661" t="s">
        <v>433</v>
      </c>
      <c r="C158" s="662" t="s">
        <v>434</v>
      </c>
      <c r="D158" s="663" t="s">
        <v>435</v>
      </c>
      <c r="E158" s="664" t="s">
        <v>436</v>
      </c>
      <c r="F158" s="665">
        <v>163123</v>
      </c>
      <c r="G158" s="666">
        <v>513689</v>
      </c>
      <c r="H158" s="663" t="s">
        <v>168</v>
      </c>
      <c r="I158" s="668" t="s">
        <v>171</v>
      </c>
      <c r="J158" s="686" t="s">
        <v>170</v>
      </c>
      <c r="K158" s="692"/>
      <c r="L158" s="693"/>
      <c r="M158" s="704"/>
      <c r="N158" s="705"/>
      <c r="O158" s="706"/>
      <c r="P158" s="706"/>
      <c r="Q158" s="706"/>
      <c r="R158" s="706"/>
    </row>
    <row r="159" s="650" customFormat="1" ht="18" customHeight="1" spans="1:18">
      <c r="A159" s="684">
        <v>153</v>
      </c>
      <c r="B159" s="661" t="s">
        <v>433</v>
      </c>
      <c r="C159" s="662" t="s">
        <v>437</v>
      </c>
      <c r="D159" s="663" t="s">
        <v>438</v>
      </c>
      <c r="E159" s="664" t="s">
        <v>439</v>
      </c>
      <c r="F159" s="665">
        <v>17521</v>
      </c>
      <c r="G159" s="666">
        <v>520456</v>
      </c>
      <c r="H159" s="663" t="s">
        <v>168</v>
      </c>
      <c r="I159" s="668" t="s">
        <v>169</v>
      </c>
      <c r="J159" s="686" t="s">
        <v>170</v>
      </c>
      <c r="K159" s="692"/>
      <c r="L159" s="693"/>
      <c r="M159" s="704"/>
      <c r="N159" s="705"/>
      <c r="O159" s="706"/>
      <c r="P159" s="706"/>
      <c r="Q159" s="706"/>
      <c r="R159" s="706"/>
    </row>
    <row r="160" s="650" customFormat="1" ht="15" customHeight="1" spans="1:18">
      <c r="A160" s="684">
        <v>154</v>
      </c>
      <c r="B160" s="661" t="s">
        <v>433</v>
      </c>
      <c r="C160" s="662" t="s">
        <v>437</v>
      </c>
      <c r="D160" s="663" t="s">
        <v>438</v>
      </c>
      <c r="E160" s="664" t="s">
        <v>439</v>
      </c>
      <c r="F160" s="665">
        <v>17568</v>
      </c>
      <c r="G160" s="666">
        <v>520460</v>
      </c>
      <c r="H160" s="663" t="s">
        <v>168</v>
      </c>
      <c r="I160" s="668" t="s">
        <v>169</v>
      </c>
      <c r="J160" s="686" t="s">
        <v>170</v>
      </c>
      <c r="K160" s="692"/>
      <c r="L160" s="693"/>
      <c r="M160" s="704"/>
      <c r="N160" s="705"/>
      <c r="O160" s="706"/>
      <c r="P160" s="706"/>
      <c r="Q160" s="706"/>
      <c r="R160" s="706"/>
    </row>
    <row r="161" s="650" customFormat="1" ht="14.25" customHeight="1" spans="1:18">
      <c r="A161" s="684">
        <v>155</v>
      </c>
      <c r="B161" s="661" t="s">
        <v>433</v>
      </c>
      <c r="C161" s="662" t="s">
        <v>437</v>
      </c>
      <c r="D161" s="663" t="s">
        <v>438</v>
      </c>
      <c r="E161" s="664" t="s">
        <v>439</v>
      </c>
      <c r="F161" s="665" t="s">
        <v>440</v>
      </c>
      <c r="G161" s="666">
        <v>520471</v>
      </c>
      <c r="H161" s="663" t="s">
        <v>229</v>
      </c>
      <c r="I161" s="668" t="s">
        <v>169</v>
      </c>
      <c r="J161" s="686" t="s">
        <v>170</v>
      </c>
      <c r="K161" s="692"/>
      <c r="L161" s="693"/>
      <c r="M161" s="704"/>
      <c r="N161" s="705"/>
      <c r="O161" s="706"/>
      <c r="P161" s="706"/>
      <c r="Q161" s="706"/>
      <c r="R161" s="706"/>
    </row>
    <row r="162" s="650" customFormat="1" ht="14.25" customHeight="1" spans="1:18">
      <c r="A162" s="684">
        <v>156</v>
      </c>
      <c r="B162" s="661" t="s">
        <v>433</v>
      </c>
      <c r="C162" s="662" t="s">
        <v>437</v>
      </c>
      <c r="D162" s="663" t="s">
        <v>438</v>
      </c>
      <c r="E162" s="664" t="s">
        <v>439</v>
      </c>
      <c r="F162" s="665" t="s">
        <v>441</v>
      </c>
      <c r="G162" s="666">
        <v>520473</v>
      </c>
      <c r="H162" s="663" t="s">
        <v>168</v>
      </c>
      <c r="I162" s="668" t="s">
        <v>169</v>
      </c>
      <c r="J162" s="686" t="s">
        <v>170</v>
      </c>
      <c r="K162" s="692"/>
      <c r="L162" s="693"/>
      <c r="M162" s="704"/>
      <c r="N162" s="705"/>
      <c r="O162" s="706"/>
      <c r="P162" s="706"/>
      <c r="Q162" s="706"/>
      <c r="R162" s="706"/>
    </row>
    <row r="163" s="650" customFormat="1" ht="15.75" customHeight="1" spans="1:18">
      <c r="A163" s="684">
        <v>157</v>
      </c>
      <c r="B163" s="661" t="s">
        <v>433</v>
      </c>
      <c r="C163" s="662" t="s">
        <v>437</v>
      </c>
      <c r="D163" s="663" t="s">
        <v>438</v>
      </c>
      <c r="E163" s="664" t="s">
        <v>442</v>
      </c>
      <c r="F163" s="665" t="s">
        <v>443</v>
      </c>
      <c r="G163" s="666">
        <v>520474</v>
      </c>
      <c r="H163" s="663" t="s">
        <v>168</v>
      </c>
      <c r="I163" s="668" t="s">
        <v>169</v>
      </c>
      <c r="J163" s="686" t="s">
        <v>170</v>
      </c>
      <c r="K163" s="692"/>
      <c r="L163" s="693"/>
      <c r="M163" s="704"/>
      <c r="N163" s="705"/>
      <c r="O163" s="706"/>
      <c r="P163" s="706"/>
      <c r="Q163" s="706"/>
      <c r="R163" s="706"/>
    </row>
    <row r="164" s="650" customFormat="1" ht="14.25" customHeight="1" spans="1:18">
      <c r="A164" s="684">
        <v>158</v>
      </c>
      <c r="B164" s="661" t="s">
        <v>433</v>
      </c>
      <c r="C164" s="662" t="s">
        <v>437</v>
      </c>
      <c r="D164" s="663" t="s">
        <v>438</v>
      </c>
      <c r="E164" s="664" t="s">
        <v>439</v>
      </c>
      <c r="F164" s="665">
        <v>17504</v>
      </c>
      <c r="G164" s="666">
        <v>520509</v>
      </c>
      <c r="H164" s="663" t="s">
        <v>168</v>
      </c>
      <c r="I164" s="668" t="s">
        <v>169</v>
      </c>
      <c r="J164" s="686" t="s">
        <v>170</v>
      </c>
      <c r="K164" s="692"/>
      <c r="L164" s="693"/>
      <c r="M164" s="704"/>
      <c r="N164" s="705"/>
      <c r="O164" s="706"/>
      <c r="P164" s="706"/>
      <c r="Q164" s="706"/>
      <c r="R164" s="706"/>
    </row>
    <row r="165" s="650" customFormat="1" ht="12" customHeight="1" spans="1:18">
      <c r="A165" s="684">
        <v>159</v>
      </c>
      <c r="B165" s="661" t="s">
        <v>433</v>
      </c>
      <c r="C165" s="662" t="s">
        <v>437</v>
      </c>
      <c r="D165" s="663" t="s">
        <v>438</v>
      </c>
      <c r="E165" s="664" t="s">
        <v>439</v>
      </c>
      <c r="F165" s="665">
        <v>17486</v>
      </c>
      <c r="G165" s="666">
        <v>520510</v>
      </c>
      <c r="H165" s="663" t="s">
        <v>168</v>
      </c>
      <c r="I165" s="668" t="s">
        <v>169</v>
      </c>
      <c r="J165" s="686" t="s">
        <v>170</v>
      </c>
      <c r="K165" s="692"/>
      <c r="L165" s="693"/>
      <c r="M165" s="704"/>
      <c r="N165" s="705"/>
      <c r="O165" s="706"/>
      <c r="P165" s="706"/>
      <c r="Q165" s="706"/>
      <c r="R165" s="706"/>
    </row>
    <row r="166" s="650" customFormat="1" ht="12" customHeight="1" spans="1:18">
      <c r="A166" s="684">
        <v>160</v>
      </c>
      <c r="B166" s="661" t="s">
        <v>433</v>
      </c>
      <c r="C166" s="662" t="s">
        <v>376</v>
      </c>
      <c r="D166" s="663" t="s">
        <v>444</v>
      </c>
      <c r="E166" s="722" t="s">
        <v>445</v>
      </c>
      <c r="F166" s="665" t="s">
        <v>446</v>
      </c>
      <c r="G166" s="666">
        <v>528873</v>
      </c>
      <c r="H166" s="663" t="s">
        <v>168</v>
      </c>
      <c r="I166" s="668" t="s">
        <v>207</v>
      </c>
      <c r="J166" s="686" t="s">
        <v>170</v>
      </c>
      <c r="K166" s="692"/>
      <c r="L166" s="693"/>
      <c r="M166" s="704"/>
      <c r="N166" s="705"/>
      <c r="O166" s="706"/>
      <c r="P166" s="706"/>
      <c r="Q166" s="706"/>
      <c r="R166" s="706"/>
    </row>
    <row r="167" s="650" customFormat="1" ht="12" customHeight="1" spans="1:18">
      <c r="A167" s="684">
        <v>161</v>
      </c>
      <c r="B167" s="661" t="s">
        <v>433</v>
      </c>
      <c r="C167" s="662" t="s">
        <v>376</v>
      </c>
      <c r="D167" s="663" t="s">
        <v>444</v>
      </c>
      <c r="E167" s="722" t="s">
        <v>445</v>
      </c>
      <c r="F167" s="687">
        <v>210827029934</v>
      </c>
      <c r="G167" s="666">
        <v>528877</v>
      </c>
      <c r="H167" s="663" t="s">
        <v>168</v>
      </c>
      <c r="I167" s="668" t="s">
        <v>263</v>
      </c>
      <c r="J167" s="686" t="s">
        <v>170</v>
      </c>
      <c r="K167" s="692"/>
      <c r="L167" s="693"/>
      <c r="M167" s="704"/>
      <c r="N167" s="705"/>
      <c r="O167" s="706"/>
      <c r="P167" s="706"/>
      <c r="Q167" s="706"/>
      <c r="R167" s="706"/>
    </row>
    <row r="168" s="650" customFormat="1" ht="12.75" customHeight="1" spans="1:18">
      <c r="A168" s="684">
        <v>162</v>
      </c>
      <c r="B168" s="661" t="s">
        <v>433</v>
      </c>
      <c r="C168" s="662" t="s">
        <v>376</v>
      </c>
      <c r="D168" s="663" t="s">
        <v>444</v>
      </c>
      <c r="E168" s="722" t="s">
        <v>445</v>
      </c>
      <c r="F168" s="687">
        <v>210917030189</v>
      </c>
      <c r="G168" s="666">
        <v>528887</v>
      </c>
      <c r="H168" s="663" t="s">
        <v>168</v>
      </c>
      <c r="I168" s="668" t="s">
        <v>220</v>
      </c>
      <c r="J168" s="686" t="s">
        <v>170</v>
      </c>
      <c r="K168" s="692"/>
      <c r="L168" s="693"/>
      <c r="M168" s="704"/>
      <c r="N168" s="705"/>
      <c r="O168" s="706"/>
      <c r="P168" s="706"/>
      <c r="Q168" s="706"/>
      <c r="R168" s="706"/>
    </row>
    <row r="169" s="650" customFormat="1" ht="12" customHeight="1" spans="1:18">
      <c r="A169" s="684">
        <v>163</v>
      </c>
      <c r="B169" s="661" t="s">
        <v>379</v>
      </c>
      <c r="C169" s="683">
        <v>45139</v>
      </c>
      <c r="D169" s="663" t="s">
        <v>381</v>
      </c>
      <c r="E169" s="722" t="s">
        <v>224</v>
      </c>
      <c r="F169" s="687" t="s">
        <v>447</v>
      </c>
      <c r="G169" s="666">
        <v>532331</v>
      </c>
      <c r="H169" s="663" t="s">
        <v>168</v>
      </c>
      <c r="I169" s="668" t="s">
        <v>171</v>
      </c>
      <c r="J169" s="732" t="s">
        <v>170</v>
      </c>
      <c r="K169" s="692"/>
      <c r="L169" s="693"/>
      <c r="M169" s="704"/>
      <c r="N169" s="705"/>
      <c r="O169" s="706"/>
      <c r="P169" s="706"/>
      <c r="Q169" s="706"/>
      <c r="R169" s="706"/>
    </row>
    <row r="170" s="650" customFormat="1" ht="12" customHeight="1" spans="1:18">
      <c r="A170" s="723">
        <v>164</v>
      </c>
      <c r="B170" s="661" t="s">
        <v>201</v>
      </c>
      <c r="C170" s="683">
        <v>45169</v>
      </c>
      <c r="D170" s="663" t="s">
        <v>448</v>
      </c>
      <c r="E170" s="722" t="s">
        <v>224</v>
      </c>
      <c r="F170" s="687">
        <v>23246</v>
      </c>
      <c r="G170" s="724">
        <v>452292</v>
      </c>
      <c r="H170" s="663" t="s">
        <v>168</v>
      </c>
      <c r="I170" s="668" t="s">
        <v>171</v>
      </c>
      <c r="J170" s="686" t="s">
        <v>170</v>
      </c>
      <c r="K170" s="692"/>
      <c r="L170" s="693"/>
      <c r="M170" s="704"/>
      <c r="N170" s="705"/>
      <c r="O170" s="706"/>
      <c r="P170" s="706"/>
      <c r="Q170" s="706"/>
      <c r="R170" s="706"/>
    </row>
    <row r="171" s="650" customFormat="1" ht="12" customHeight="1" spans="1:18">
      <c r="A171" s="723">
        <v>165</v>
      </c>
      <c r="B171" s="661" t="s">
        <v>449</v>
      </c>
      <c r="C171" s="683">
        <v>45169</v>
      </c>
      <c r="D171" s="663" t="s">
        <v>347</v>
      </c>
      <c r="E171" s="722" t="s">
        <v>224</v>
      </c>
      <c r="F171" s="687" t="s">
        <v>450</v>
      </c>
      <c r="G171" s="666">
        <v>646581</v>
      </c>
      <c r="H171" s="663" t="s">
        <v>168</v>
      </c>
      <c r="I171" s="668" t="s">
        <v>169</v>
      </c>
      <c r="J171" s="686" t="s">
        <v>170</v>
      </c>
      <c r="K171" s="692"/>
      <c r="L171" s="693"/>
      <c r="M171" s="704"/>
      <c r="N171" s="705"/>
      <c r="O171" s="706"/>
      <c r="P171" s="706"/>
      <c r="Q171" s="706"/>
      <c r="R171" s="706"/>
    </row>
    <row r="172" s="650" customFormat="1" ht="12" customHeight="1" spans="1:18">
      <c r="A172" s="723">
        <v>166</v>
      </c>
      <c r="B172" s="661" t="s">
        <v>451</v>
      </c>
      <c r="C172" s="725">
        <v>45093</v>
      </c>
      <c r="D172" s="663" t="s">
        <v>452</v>
      </c>
      <c r="E172" s="722" t="s">
        <v>224</v>
      </c>
      <c r="F172" s="687">
        <v>392282</v>
      </c>
      <c r="G172" s="726">
        <v>533273</v>
      </c>
      <c r="H172" s="663" t="s">
        <v>168</v>
      </c>
      <c r="I172" s="668" t="s">
        <v>197</v>
      </c>
      <c r="J172" s="686" t="s">
        <v>170</v>
      </c>
      <c r="K172" s="692"/>
      <c r="L172" s="693"/>
      <c r="M172" s="704"/>
      <c r="N172" s="705"/>
      <c r="O172" s="706"/>
      <c r="P172" s="706"/>
      <c r="Q172" s="706"/>
      <c r="R172" s="706"/>
    </row>
    <row r="173" s="650" customFormat="1" ht="12" customHeight="1" spans="1:18">
      <c r="A173" s="723">
        <v>167</v>
      </c>
      <c r="B173" s="661" t="s">
        <v>453</v>
      </c>
      <c r="C173" s="725">
        <v>44729</v>
      </c>
      <c r="D173" s="663" t="s">
        <v>454</v>
      </c>
      <c r="E173" s="722" t="s">
        <v>224</v>
      </c>
      <c r="F173" s="687" t="s">
        <v>455</v>
      </c>
      <c r="G173" s="726">
        <v>533273</v>
      </c>
      <c r="H173" s="663" t="s">
        <v>168</v>
      </c>
      <c r="I173" s="668" t="s">
        <v>456</v>
      </c>
      <c r="J173" s="686" t="s">
        <v>170</v>
      </c>
      <c r="K173" s="692"/>
      <c r="L173" s="693"/>
      <c r="M173" s="704"/>
      <c r="N173" s="705"/>
      <c r="O173" s="706"/>
      <c r="P173" s="706"/>
      <c r="Q173" s="706"/>
      <c r="R173" s="706"/>
    </row>
    <row r="174" s="650" customFormat="1" ht="12" customHeight="1" spans="1:18">
      <c r="A174" s="723">
        <v>168</v>
      </c>
      <c r="B174" s="661" t="s">
        <v>457</v>
      </c>
      <c r="C174" s="725">
        <v>44729</v>
      </c>
      <c r="D174" s="663" t="s">
        <v>166</v>
      </c>
      <c r="E174" s="722" t="s">
        <v>224</v>
      </c>
      <c r="F174" s="687">
        <v>321080387</v>
      </c>
      <c r="G174" s="726">
        <v>511904</v>
      </c>
      <c r="H174" s="663" t="s">
        <v>168</v>
      </c>
      <c r="I174" s="668" t="s">
        <v>458</v>
      </c>
      <c r="J174" s="686" t="s">
        <v>170</v>
      </c>
      <c r="K174" s="692"/>
      <c r="L174" s="693"/>
      <c r="M174" s="704"/>
      <c r="N174" s="705"/>
      <c r="O174" s="706"/>
      <c r="P174" s="706"/>
      <c r="Q174" s="706"/>
      <c r="R174" s="706"/>
    </row>
    <row r="175" s="650" customFormat="1" ht="12" customHeight="1" spans="1:18">
      <c r="A175" s="723">
        <v>169</v>
      </c>
      <c r="B175" s="661" t="s">
        <v>433</v>
      </c>
      <c r="C175" s="725">
        <v>44900</v>
      </c>
      <c r="D175" s="663" t="s">
        <v>459</v>
      </c>
      <c r="E175" s="722" t="s">
        <v>224</v>
      </c>
      <c r="F175" s="687" t="s">
        <v>460</v>
      </c>
      <c r="G175" s="726">
        <v>627857</v>
      </c>
      <c r="H175" s="663" t="s">
        <v>168</v>
      </c>
      <c r="I175" s="668" t="s">
        <v>169</v>
      </c>
      <c r="J175" s="686" t="s">
        <v>170</v>
      </c>
      <c r="K175" s="692"/>
      <c r="L175" s="693"/>
      <c r="M175" s="704"/>
      <c r="N175" s="705"/>
      <c r="O175" s="706"/>
      <c r="P175" s="706"/>
      <c r="Q175" s="706"/>
      <c r="R175" s="706"/>
    </row>
    <row r="176" s="650" customFormat="1" ht="12" customHeight="1" spans="1:18">
      <c r="A176" s="723">
        <v>170</v>
      </c>
      <c r="B176" s="661" t="s">
        <v>433</v>
      </c>
      <c r="C176" s="725">
        <v>44900</v>
      </c>
      <c r="D176" s="663" t="s">
        <v>459</v>
      </c>
      <c r="E176" s="722" t="s">
        <v>224</v>
      </c>
      <c r="F176" s="687" t="s">
        <v>460</v>
      </c>
      <c r="G176" s="726">
        <v>627890</v>
      </c>
      <c r="H176" s="663" t="s">
        <v>168</v>
      </c>
      <c r="I176" s="668" t="s">
        <v>169</v>
      </c>
      <c r="J176" s="686" t="s">
        <v>170</v>
      </c>
      <c r="K176" s="692"/>
      <c r="L176" s="693"/>
      <c r="M176" s="704"/>
      <c r="N176" s="705"/>
      <c r="O176" s="706"/>
      <c r="P176" s="706"/>
      <c r="Q176" s="706"/>
      <c r="R176" s="706"/>
    </row>
    <row r="177" s="650" customFormat="1" ht="12" customHeight="1" spans="1:18">
      <c r="A177" s="723">
        <v>171</v>
      </c>
      <c r="B177" s="661" t="s">
        <v>461</v>
      </c>
      <c r="C177" s="725">
        <v>45169</v>
      </c>
      <c r="D177" s="663" t="s">
        <v>462</v>
      </c>
      <c r="E177" s="722" t="s">
        <v>224</v>
      </c>
      <c r="F177" s="687" t="s">
        <v>463</v>
      </c>
      <c r="G177" s="724">
        <v>672472</v>
      </c>
      <c r="H177" s="663" t="s">
        <v>168</v>
      </c>
      <c r="I177" s="668" t="s">
        <v>171</v>
      </c>
      <c r="J177" s="686" t="s">
        <v>170</v>
      </c>
      <c r="K177" s="692"/>
      <c r="L177" s="693"/>
      <c r="M177" s="704"/>
      <c r="N177" s="705"/>
      <c r="O177" s="706"/>
      <c r="P177" s="706"/>
      <c r="Q177" s="706"/>
      <c r="R177" s="706"/>
    </row>
    <row r="178" s="650" customFormat="1" ht="12" customHeight="1" spans="1:18">
      <c r="A178" s="723">
        <v>172</v>
      </c>
      <c r="B178" s="661" t="s">
        <v>433</v>
      </c>
      <c r="C178" s="662" t="s">
        <v>376</v>
      </c>
      <c r="D178" s="663" t="s">
        <v>444</v>
      </c>
      <c r="E178" s="722" t="s">
        <v>445</v>
      </c>
      <c r="F178" s="687">
        <v>210923030250</v>
      </c>
      <c r="G178" s="666">
        <v>528892</v>
      </c>
      <c r="H178" s="663" t="s">
        <v>168</v>
      </c>
      <c r="I178" s="668" t="s">
        <v>171</v>
      </c>
      <c r="J178" s="686" t="s">
        <v>170</v>
      </c>
      <c r="K178" s="692"/>
      <c r="L178" s="693"/>
      <c r="M178" s="704"/>
      <c r="N178" s="705"/>
      <c r="O178" s="706"/>
      <c r="P178" s="706"/>
      <c r="Q178" s="706"/>
      <c r="R178" s="706"/>
    </row>
    <row r="179" s="650" customFormat="1" ht="12" customHeight="1" spans="1:18">
      <c r="A179" s="723">
        <v>173</v>
      </c>
      <c r="B179" s="661" t="s">
        <v>433</v>
      </c>
      <c r="C179" s="725">
        <v>44900</v>
      </c>
      <c r="D179" s="663" t="s">
        <v>464</v>
      </c>
      <c r="E179" s="663" t="s">
        <v>438</v>
      </c>
      <c r="F179" s="687" t="s">
        <v>460</v>
      </c>
      <c r="G179" s="727">
        <v>627857</v>
      </c>
      <c r="H179" s="663" t="s">
        <v>168</v>
      </c>
      <c r="I179" s="699" t="s">
        <v>169</v>
      </c>
      <c r="J179" s="686" t="s">
        <v>170</v>
      </c>
      <c r="K179" s="692"/>
      <c r="L179" s="693"/>
      <c r="M179" s="704"/>
      <c r="N179" s="705"/>
      <c r="O179" s="706"/>
      <c r="P179" s="706"/>
      <c r="Q179" s="706"/>
      <c r="R179" s="706"/>
    </row>
    <row r="180" s="650" customFormat="1" ht="12" customHeight="1" spans="1:18">
      <c r="A180" s="723">
        <v>174</v>
      </c>
      <c r="B180" s="661" t="s">
        <v>433</v>
      </c>
      <c r="C180" s="725">
        <v>44900</v>
      </c>
      <c r="D180" s="663" t="s">
        <v>464</v>
      </c>
      <c r="E180" s="663" t="s">
        <v>438</v>
      </c>
      <c r="F180" s="728" t="s">
        <v>465</v>
      </c>
      <c r="G180" s="727">
        <v>627890</v>
      </c>
      <c r="H180" s="663" t="s">
        <v>168</v>
      </c>
      <c r="I180" s="699" t="s">
        <v>169</v>
      </c>
      <c r="J180" s="686" t="s">
        <v>170</v>
      </c>
      <c r="K180" s="692"/>
      <c r="L180" s="693"/>
      <c r="M180" s="704"/>
      <c r="N180" s="705"/>
      <c r="O180" s="706"/>
      <c r="P180" s="706"/>
      <c r="Q180" s="706"/>
      <c r="R180" s="706"/>
    </row>
    <row r="181" s="650" customFormat="1" ht="12" customHeight="1" spans="1:18">
      <c r="A181" s="723">
        <v>175</v>
      </c>
      <c r="B181" s="661" t="s">
        <v>433</v>
      </c>
      <c r="C181" s="729">
        <v>44673</v>
      </c>
      <c r="D181" s="663" t="s">
        <v>444</v>
      </c>
      <c r="E181" s="722" t="s">
        <v>445</v>
      </c>
      <c r="F181" s="730">
        <v>210903030018</v>
      </c>
      <c r="G181" s="731">
        <v>528879</v>
      </c>
      <c r="H181" s="663" t="s">
        <v>168</v>
      </c>
      <c r="I181" s="699" t="s">
        <v>169</v>
      </c>
      <c r="J181" s="686" t="s">
        <v>170</v>
      </c>
      <c r="K181" s="692"/>
      <c r="L181" s="693"/>
      <c r="M181" s="704"/>
      <c r="N181" s="705"/>
      <c r="O181" s="706"/>
      <c r="P181" s="706"/>
      <c r="Q181" s="706"/>
      <c r="R181" s="706"/>
    </row>
    <row r="182" s="650" customFormat="1" ht="12" customHeight="1" spans="1:18">
      <c r="A182" s="723">
        <v>176</v>
      </c>
      <c r="B182" s="661" t="s">
        <v>433</v>
      </c>
      <c r="C182" s="729">
        <v>44673</v>
      </c>
      <c r="D182" s="663" t="s">
        <v>444</v>
      </c>
      <c r="E182" s="722" t="s">
        <v>445</v>
      </c>
      <c r="F182" s="730">
        <v>210923030254</v>
      </c>
      <c r="G182" s="731">
        <v>528893</v>
      </c>
      <c r="H182" s="663" t="s">
        <v>168</v>
      </c>
      <c r="I182" s="699" t="s">
        <v>466</v>
      </c>
      <c r="J182" s="686" t="s">
        <v>170</v>
      </c>
      <c r="K182" s="692"/>
      <c r="L182" s="693"/>
      <c r="M182" s="704"/>
      <c r="N182" s="705"/>
      <c r="O182" s="706"/>
      <c r="P182" s="706"/>
      <c r="Q182" s="706"/>
      <c r="R182" s="706"/>
    </row>
    <row r="183" s="650" customFormat="1" ht="12" customHeight="1" spans="1:18">
      <c r="A183" s="723">
        <v>177</v>
      </c>
      <c r="B183" s="661" t="s">
        <v>433</v>
      </c>
      <c r="C183" s="729">
        <v>44900</v>
      </c>
      <c r="D183" s="663" t="s">
        <v>464</v>
      </c>
      <c r="E183" s="722" t="s">
        <v>438</v>
      </c>
      <c r="F183" s="730" t="s">
        <v>460</v>
      </c>
      <c r="G183" s="731">
        <v>627857</v>
      </c>
      <c r="H183" s="663" t="s">
        <v>168</v>
      </c>
      <c r="I183" s="699" t="s">
        <v>169</v>
      </c>
      <c r="J183" s="686" t="s">
        <v>170</v>
      </c>
      <c r="K183" s="692"/>
      <c r="L183" s="693"/>
      <c r="M183" s="704"/>
      <c r="N183" s="705"/>
      <c r="O183" s="706"/>
      <c r="P183" s="706"/>
      <c r="Q183" s="706"/>
      <c r="R183" s="706"/>
    </row>
    <row r="184" s="650" customFormat="1" ht="12" customHeight="1" spans="1:18">
      <c r="A184" s="723">
        <v>178</v>
      </c>
      <c r="B184" s="661" t="s">
        <v>433</v>
      </c>
      <c r="C184" s="729">
        <v>44900</v>
      </c>
      <c r="D184" s="663" t="s">
        <v>464</v>
      </c>
      <c r="E184" s="722" t="s">
        <v>438</v>
      </c>
      <c r="F184" s="730" t="s">
        <v>460</v>
      </c>
      <c r="G184" s="731">
        <v>627890</v>
      </c>
      <c r="H184" s="663" t="s">
        <v>168</v>
      </c>
      <c r="I184" s="699" t="s">
        <v>169</v>
      </c>
      <c r="J184" s="686" t="s">
        <v>170</v>
      </c>
      <c r="K184" s="692"/>
      <c r="L184" s="693"/>
      <c r="M184" s="704"/>
      <c r="N184" s="705"/>
      <c r="O184" s="706"/>
      <c r="P184" s="706"/>
      <c r="Q184" s="706"/>
      <c r="R184" s="706"/>
    </row>
    <row r="185" s="650" customFormat="1" ht="12" customHeight="1" spans="1:18">
      <c r="A185" s="723">
        <v>179</v>
      </c>
      <c r="B185" s="661" t="s">
        <v>457</v>
      </c>
      <c r="C185" s="729">
        <v>44729</v>
      </c>
      <c r="D185" s="663" t="s">
        <v>467</v>
      </c>
      <c r="E185" s="722" t="s">
        <v>224</v>
      </c>
      <c r="F185" s="730">
        <v>321080387</v>
      </c>
      <c r="G185" s="731">
        <v>511904</v>
      </c>
      <c r="H185" s="663" t="s">
        <v>168</v>
      </c>
      <c r="I185" s="699" t="s">
        <v>468</v>
      </c>
      <c r="J185" s="686" t="s">
        <v>170</v>
      </c>
      <c r="K185" s="692"/>
      <c r="L185" s="693"/>
      <c r="M185" s="704"/>
      <c r="N185" s="705"/>
      <c r="O185" s="706"/>
      <c r="P185" s="706"/>
      <c r="Q185" s="706"/>
      <c r="R185" s="706"/>
    </row>
    <row r="186" s="650" customFormat="1" ht="12" customHeight="1" spans="1:18">
      <c r="A186" s="723">
        <v>180</v>
      </c>
      <c r="B186" s="661" t="s">
        <v>469</v>
      </c>
      <c r="C186" s="729">
        <v>45093</v>
      </c>
      <c r="D186" s="663" t="s">
        <v>452</v>
      </c>
      <c r="E186" s="722" t="s">
        <v>224</v>
      </c>
      <c r="F186" s="730">
        <v>392282</v>
      </c>
      <c r="G186" s="731">
        <v>709799</v>
      </c>
      <c r="H186" s="663" t="s">
        <v>168</v>
      </c>
      <c r="I186" s="699" t="s">
        <v>197</v>
      </c>
      <c r="J186" s="686" t="s">
        <v>170</v>
      </c>
      <c r="K186" s="692"/>
      <c r="L186" s="693"/>
      <c r="M186" s="704"/>
      <c r="N186" s="705"/>
      <c r="O186" s="706"/>
      <c r="P186" s="706"/>
      <c r="Q186" s="706"/>
      <c r="R186" s="706"/>
    </row>
    <row r="187" s="650" customFormat="1" ht="12" customHeight="1" spans="1:18">
      <c r="A187" s="723">
        <v>181</v>
      </c>
      <c r="B187" s="661" t="s">
        <v>379</v>
      </c>
      <c r="C187" s="729">
        <v>45139</v>
      </c>
      <c r="D187" s="663" t="s">
        <v>381</v>
      </c>
      <c r="E187" s="722" t="s">
        <v>224</v>
      </c>
      <c r="F187" s="730" t="s">
        <v>447</v>
      </c>
      <c r="G187" s="731">
        <v>532331</v>
      </c>
      <c r="H187" s="663" t="s">
        <v>168</v>
      </c>
      <c r="I187" s="699" t="s">
        <v>171</v>
      </c>
      <c r="J187" s="686" t="s">
        <v>170</v>
      </c>
      <c r="K187" s="692"/>
      <c r="L187" s="693"/>
      <c r="M187" s="704"/>
      <c r="N187" s="705"/>
      <c r="O187" s="706"/>
      <c r="P187" s="706"/>
      <c r="Q187" s="706"/>
      <c r="R187" s="706"/>
    </row>
    <row r="188" s="650" customFormat="1" ht="12" customHeight="1" spans="1:18">
      <c r="A188" s="723">
        <v>182</v>
      </c>
      <c r="B188" s="661" t="s">
        <v>201</v>
      </c>
      <c r="C188" s="729">
        <v>45169</v>
      </c>
      <c r="D188" s="663" t="s">
        <v>448</v>
      </c>
      <c r="E188" s="722" t="s">
        <v>224</v>
      </c>
      <c r="F188" s="730">
        <v>23246</v>
      </c>
      <c r="G188" s="731">
        <v>452292</v>
      </c>
      <c r="H188" s="663" t="s">
        <v>168</v>
      </c>
      <c r="I188" s="699" t="s">
        <v>171</v>
      </c>
      <c r="J188" s="686" t="s">
        <v>170</v>
      </c>
      <c r="K188" s="692"/>
      <c r="L188" s="693"/>
      <c r="M188" s="704"/>
      <c r="N188" s="705"/>
      <c r="O188" s="706"/>
      <c r="P188" s="706"/>
      <c r="Q188" s="706"/>
      <c r="R188" s="706"/>
    </row>
    <row r="189" s="650" customFormat="1" ht="12" customHeight="1" spans="1:18">
      <c r="A189" s="723">
        <v>183</v>
      </c>
      <c r="B189" s="661" t="s">
        <v>449</v>
      </c>
      <c r="C189" s="729">
        <v>45169</v>
      </c>
      <c r="D189" s="663" t="s">
        <v>470</v>
      </c>
      <c r="E189" s="722" t="s">
        <v>224</v>
      </c>
      <c r="F189" s="730" t="s">
        <v>450</v>
      </c>
      <c r="G189" s="731">
        <v>646581</v>
      </c>
      <c r="H189" s="663" t="s">
        <v>168</v>
      </c>
      <c r="I189" s="699" t="s">
        <v>169</v>
      </c>
      <c r="J189" s="686" t="s">
        <v>170</v>
      </c>
      <c r="K189" s="692"/>
      <c r="L189" s="693"/>
      <c r="M189" s="704"/>
      <c r="N189" s="705"/>
      <c r="O189" s="706"/>
      <c r="P189" s="706"/>
      <c r="Q189" s="706"/>
      <c r="R189" s="706"/>
    </row>
    <row r="190" s="650" customFormat="1" ht="12" customHeight="1" spans="1:18">
      <c r="A190" s="723">
        <v>184</v>
      </c>
      <c r="B190" s="661" t="s">
        <v>461</v>
      </c>
      <c r="C190" s="729">
        <v>45169</v>
      </c>
      <c r="D190" s="663" t="s">
        <v>462</v>
      </c>
      <c r="E190" s="722" t="s">
        <v>224</v>
      </c>
      <c r="F190" s="730" t="s">
        <v>463</v>
      </c>
      <c r="G190" s="731">
        <v>672472</v>
      </c>
      <c r="H190" s="663" t="s">
        <v>168</v>
      </c>
      <c r="I190" s="699" t="s">
        <v>171</v>
      </c>
      <c r="J190" s="686" t="s">
        <v>170</v>
      </c>
      <c r="K190" s="692"/>
      <c r="L190" s="693"/>
      <c r="M190" s="704"/>
      <c r="N190" s="705"/>
      <c r="O190" s="706"/>
      <c r="P190" s="706"/>
      <c r="Q190" s="706"/>
      <c r="R190" s="706"/>
    </row>
    <row r="191" s="650" customFormat="1" ht="12" customHeight="1" spans="1:18">
      <c r="A191" s="723">
        <v>185</v>
      </c>
      <c r="B191" s="661" t="s">
        <v>471</v>
      </c>
      <c r="C191" s="729">
        <v>45312</v>
      </c>
      <c r="D191" s="663" t="s">
        <v>183</v>
      </c>
      <c r="E191" s="722" t="s">
        <v>224</v>
      </c>
      <c r="F191" s="730" t="s">
        <v>472</v>
      </c>
      <c r="G191" s="731">
        <v>684014</v>
      </c>
      <c r="H191" s="663" t="s">
        <v>168</v>
      </c>
      <c r="I191" s="699" t="s">
        <v>169</v>
      </c>
      <c r="J191" s="686" t="s">
        <v>170</v>
      </c>
      <c r="K191" s="692"/>
      <c r="L191" s="693"/>
      <c r="M191" s="704"/>
      <c r="N191" s="705"/>
      <c r="O191" s="706"/>
      <c r="P191" s="706"/>
      <c r="Q191" s="706"/>
      <c r="R191" s="706"/>
    </row>
    <row r="192" s="650" customFormat="1" ht="12" customHeight="1" spans="1:18">
      <c r="A192" s="723">
        <v>186</v>
      </c>
      <c r="B192" s="661" t="s">
        <v>471</v>
      </c>
      <c r="C192" s="729">
        <v>45312</v>
      </c>
      <c r="D192" s="663" t="s">
        <v>183</v>
      </c>
      <c r="E192" s="722" t="s">
        <v>224</v>
      </c>
      <c r="F192" s="730" t="s">
        <v>473</v>
      </c>
      <c r="G192" s="731">
        <v>684028</v>
      </c>
      <c r="H192" s="663" t="s">
        <v>168</v>
      </c>
      <c r="I192" s="699" t="s">
        <v>169</v>
      </c>
      <c r="J192" s="686" t="s">
        <v>170</v>
      </c>
      <c r="K192" s="692"/>
      <c r="L192" s="693"/>
      <c r="M192" s="704"/>
      <c r="N192" s="705"/>
      <c r="O192" s="706"/>
      <c r="P192" s="706"/>
      <c r="Q192" s="706"/>
      <c r="R192" s="706"/>
    </row>
    <row r="193" s="650" customFormat="1" ht="15.75" customHeight="1" spans="1:18">
      <c r="A193" s="733">
        <v>187</v>
      </c>
      <c r="B193" s="661" t="s">
        <v>433</v>
      </c>
      <c r="C193" s="729">
        <v>44673</v>
      </c>
      <c r="D193" s="663" t="s">
        <v>444</v>
      </c>
      <c r="E193" s="722" t="s">
        <v>445</v>
      </c>
      <c r="F193" s="730">
        <v>210827029935</v>
      </c>
      <c r="G193" s="731">
        <v>528878</v>
      </c>
      <c r="H193" s="663" t="s">
        <v>168</v>
      </c>
      <c r="I193" s="699" t="s">
        <v>466</v>
      </c>
      <c r="J193" s="686" t="s">
        <v>170</v>
      </c>
      <c r="K193" s="692"/>
      <c r="L193" s="693"/>
      <c r="M193" s="704"/>
      <c r="N193" s="705"/>
      <c r="O193" s="706"/>
      <c r="P193" s="706"/>
      <c r="Q193" s="706"/>
      <c r="R193" s="706"/>
    </row>
    <row r="194" s="650" customFormat="1" ht="12" customHeight="1" spans="1:18">
      <c r="A194" s="684">
        <v>189</v>
      </c>
      <c r="B194" s="734" t="s">
        <v>474</v>
      </c>
      <c r="C194" s="725">
        <v>44224</v>
      </c>
      <c r="D194" s="735" t="s">
        <v>475</v>
      </c>
      <c r="E194" s="736">
        <v>450</v>
      </c>
      <c r="F194" s="736" t="s">
        <v>476</v>
      </c>
      <c r="G194" s="726">
        <v>471594</v>
      </c>
      <c r="H194" s="736" t="s">
        <v>168</v>
      </c>
      <c r="I194" s="728" t="s">
        <v>477</v>
      </c>
      <c r="J194" s="739" t="s">
        <v>170</v>
      </c>
      <c r="K194" s="692"/>
      <c r="L194" s="693"/>
      <c r="M194" s="704"/>
      <c r="N194" s="705"/>
      <c r="O194" s="706"/>
      <c r="P194" s="706"/>
      <c r="Q194" s="706"/>
      <c r="R194" s="706"/>
    </row>
    <row r="195" s="650" customFormat="1" ht="12" customHeight="1" spans="1:18">
      <c r="A195" s="684">
        <v>190</v>
      </c>
      <c r="B195" s="734" t="s">
        <v>474</v>
      </c>
      <c r="C195" s="725">
        <v>44224</v>
      </c>
      <c r="D195" s="735" t="s">
        <v>475</v>
      </c>
      <c r="E195" s="736">
        <v>450</v>
      </c>
      <c r="F195" s="736" t="s">
        <v>478</v>
      </c>
      <c r="G195" s="726">
        <v>471581</v>
      </c>
      <c r="H195" s="736" t="s">
        <v>168</v>
      </c>
      <c r="I195" s="728" t="s">
        <v>479</v>
      </c>
      <c r="J195" s="739" t="s">
        <v>170</v>
      </c>
      <c r="K195" s="692"/>
      <c r="L195" s="693"/>
      <c r="M195" s="704"/>
      <c r="N195" s="705"/>
      <c r="O195" s="706"/>
      <c r="P195" s="706"/>
      <c r="Q195" s="706"/>
      <c r="R195" s="706"/>
    </row>
    <row r="196" s="650" customFormat="1" ht="12" customHeight="1" spans="1:18">
      <c r="A196" s="684">
        <v>191</v>
      </c>
      <c r="B196" s="734" t="s">
        <v>474</v>
      </c>
      <c r="C196" s="725">
        <v>44224</v>
      </c>
      <c r="D196" s="735" t="s">
        <v>475</v>
      </c>
      <c r="E196" s="736">
        <v>450</v>
      </c>
      <c r="F196" s="736" t="s">
        <v>480</v>
      </c>
      <c r="G196" s="726">
        <v>470741</v>
      </c>
      <c r="H196" s="736" t="s">
        <v>168</v>
      </c>
      <c r="I196" s="728" t="s">
        <v>481</v>
      </c>
      <c r="J196" s="739" t="s">
        <v>170</v>
      </c>
      <c r="K196" s="692"/>
      <c r="L196" s="693"/>
      <c r="M196" s="704"/>
      <c r="N196" s="705"/>
      <c r="O196" s="706"/>
      <c r="P196" s="706"/>
      <c r="Q196" s="706"/>
      <c r="R196" s="706"/>
    </row>
    <row r="197" s="650" customFormat="1" ht="12" customHeight="1" spans="1:18">
      <c r="A197" s="684">
        <v>192</v>
      </c>
      <c r="B197" s="734" t="s">
        <v>474</v>
      </c>
      <c r="C197" s="725">
        <v>44224</v>
      </c>
      <c r="D197" s="735" t="s">
        <v>475</v>
      </c>
      <c r="E197" s="736">
        <v>450</v>
      </c>
      <c r="F197" s="736" t="s">
        <v>482</v>
      </c>
      <c r="G197" s="726">
        <v>471592</v>
      </c>
      <c r="H197" s="736" t="s">
        <v>168</v>
      </c>
      <c r="I197" s="728" t="s">
        <v>483</v>
      </c>
      <c r="J197" s="739" t="s">
        <v>170</v>
      </c>
      <c r="K197" s="692"/>
      <c r="L197" s="693"/>
      <c r="M197" s="704"/>
      <c r="N197" s="705"/>
      <c r="O197" s="706"/>
      <c r="P197" s="706"/>
      <c r="Q197" s="706"/>
      <c r="R197" s="706"/>
    </row>
    <row r="198" s="650" customFormat="1" ht="12" customHeight="1" spans="1:18">
      <c r="A198" s="713">
        <v>193</v>
      </c>
      <c r="B198" s="734" t="s">
        <v>474</v>
      </c>
      <c r="C198" s="725">
        <v>44224</v>
      </c>
      <c r="D198" s="735" t="s">
        <v>484</v>
      </c>
      <c r="E198" s="736" t="s">
        <v>485</v>
      </c>
      <c r="F198" s="736" t="s">
        <v>486</v>
      </c>
      <c r="G198" s="726">
        <v>447331</v>
      </c>
      <c r="H198" s="736" t="s">
        <v>168</v>
      </c>
      <c r="I198" s="726" t="s">
        <v>487</v>
      </c>
      <c r="J198" s="739" t="s">
        <v>170</v>
      </c>
      <c r="K198" s="692"/>
      <c r="L198" s="693"/>
      <c r="M198" s="704"/>
      <c r="N198" s="705"/>
      <c r="O198" s="706"/>
      <c r="P198" s="706"/>
      <c r="Q198" s="706"/>
      <c r="R198" s="706"/>
    </row>
    <row r="199" s="650" customFormat="1" ht="12" customHeight="1" spans="1:18">
      <c r="A199" s="733">
        <v>194</v>
      </c>
      <c r="B199" s="734" t="s">
        <v>474</v>
      </c>
      <c r="C199" s="725">
        <v>44224</v>
      </c>
      <c r="D199" s="735" t="s">
        <v>484</v>
      </c>
      <c r="E199" s="736" t="s">
        <v>485</v>
      </c>
      <c r="F199" s="736" t="s">
        <v>488</v>
      </c>
      <c r="G199" s="726">
        <v>450583</v>
      </c>
      <c r="H199" s="736" t="s">
        <v>168</v>
      </c>
      <c r="I199" s="728" t="s">
        <v>489</v>
      </c>
      <c r="J199" s="739" t="s">
        <v>170</v>
      </c>
      <c r="K199" s="692"/>
      <c r="L199" s="693"/>
      <c r="M199" s="704"/>
      <c r="N199" s="705"/>
      <c r="O199" s="706"/>
      <c r="P199" s="706"/>
      <c r="Q199" s="706"/>
      <c r="R199" s="706"/>
    </row>
    <row r="200" s="650" customFormat="1" ht="12" customHeight="1" spans="1:18">
      <c r="A200" s="733">
        <v>195</v>
      </c>
      <c r="B200" s="734" t="s">
        <v>474</v>
      </c>
      <c r="C200" s="725">
        <v>44224</v>
      </c>
      <c r="D200" s="735" t="s">
        <v>484</v>
      </c>
      <c r="E200" s="736" t="s">
        <v>485</v>
      </c>
      <c r="F200" s="736" t="s">
        <v>490</v>
      </c>
      <c r="G200" s="726">
        <v>478190</v>
      </c>
      <c r="H200" s="736" t="s">
        <v>168</v>
      </c>
      <c r="I200" s="728" t="s">
        <v>173</v>
      </c>
      <c r="J200" s="739" t="s">
        <v>170</v>
      </c>
      <c r="K200" s="692"/>
      <c r="L200" s="693"/>
      <c r="M200" s="704"/>
      <c r="N200" s="705"/>
      <c r="O200" s="706"/>
      <c r="P200" s="706"/>
      <c r="Q200" s="706"/>
      <c r="R200" s="706"/>
    </row>
    <row r="201" s="650" customFormat="1" ht="12" customHeight="1" spans="1:18">
      <c r="A201" s="733">
        <v>196</v>
      </c>
      <c r="B201" s="734" t="s">
        <v>474</v>
      </c>
      <c r="C201" s="725">
        <v>44224</v>
      </c>
      <c r="D201" s="735" t="s">
        <v>484</v>
      </c>
      <c r="E201" s="736" t="s">
        <v>485</v>
      </c>
      <c r="F201" s="736" t="s">
        <v>491</v>
      </c>
      <c r="G201" s="726">
        <v>478188</v>
      </c>
      <c r="H201" s="736" t="s">
        <v>168</v>
      </c>
      <c r="I201" s="726" t="s">
        <v>492</v>
      </c>
      <c r="J201" s="739" t="s">
        <v>170</v>
      </c>
      <c r="K201" s="692"/>
      <c r="L201" s="693"/>
      <c r="M201" s="704"/>
      <c r="N201" s="705"/>
      <c r="O201" s="706"/>
      <c r="P201" s="706"/>
      <c r="Q201" s="706"/>
      <c r="R201" s="706"/>
    </row>
    <row r="202" s="650" customFormat="1" ht="12" customHeight="1" spans="1:18">
      <c r="A202" s="723">
        <v>197</v>
      </c>
      <c r="B202" s="734" t="s">
        <v>474</v>
      </c>
      <c r="C202" s="725">
        <v>44224</v>
      </c>
      <c r="D202" s="735" t="s">
        <v>484</v>
      </c>
      <c r="E202" s="736" t="s">
        <v>485</v>
      </c>
      <c r="F202" s="736" t="s">
        <v>491</v>
      </c>
      <c r="G202" s="726">
        <v>478209</v>
      </c>
      <c r="H202" s="736" t="s">
        <v>168</v>
      </c>
      <c r="I202" s="728" t="s">
        <v>479</v>
      </c>
      <c r="J202" s="739" t="s">
        <v>170</v>
      </c>
      <c r="K202" s="692"/>
      <c r="L202" s="693"/>
      <c r="M202" s="704"/>
      <c r="N202" s="705"/>
      <c r="O202" s="706"/>
      <c r="P202" s="706"/>
      <c r="Q202" s="706"/>
      <c r="R202" s="706"/>
    </row>
    <row r="203" s="650" customFormat="1" ht="12" customHeight="1" spans="1:18">
      <c r="A203" s="723">
        <v>198</v>
      </c>
      <c r="B203" s="734" t="s">
        <v>474</v>
      </c>
      <c r="C203" s="737">
        <v>43214</v>
      </c>
      <c r="D203" s="735" t="s">
        <v>370</v>
      </c>
      <c r="E203" s="736" t="s">
        <v>224</v>
      </c>
      <c r="F203" s="736" t="s">
        <v>219</v>
      </c>
      <c r="G203" s="736">
        <v>387544</v>
      </c>
      <c r="H203" s="736" t="s">
        <v>168</v>
      </c>
      <c r="I203" s="736" t="s">
        <v>493</v>
      </c>
      <c r="J203" s="739" t="s">
        <v>170</v>
      </c>
      <c r="K203" s="740"/>
      <c r="L203" s="693"/>
      <c r="M203" s="704"/>
      <c r="N203" s="705"/>
      <c r="O203" s="706"/>
      <c r="P203" s="706"/>
      <c r="Q203" s="706"/>
      <c r="R203" s="706"/>
    </row>
    <row r="204" s="650" customFormat="1" ht="12" customHeight="1" spans="1:18">
      <c r="A204" s="733">
        <v>199</v>
      </c>
      <c r="B204" s="734" t="s">
        <v>474</v>
      </c>
      <c r="C204" s="737">
        <v>43214</v>
      </c>
      <c r="D204" s="735" t="s">
        <v>370</v>
      </c>
      <c r="E204" s="736" t="s">
        <v>224</v>
      </c>
      <c r="F204" s="736" t="s">
        <v>219</v>
      </c>
      <c r="G204" s="736">
        <v>387545</v>
      </c>
      <c r="H204" s="736" t="s">
        <v>168</v>
      </c>
      <c r="I204" s="741" t="s">
        <v>492</v>
      </c>
      <c r="J204" s="739" t="s">
        <v>170</v>
      </c>
      <c r="K204" s="740"/>
      <c r="L204" s="693"/>
      <c r="M204" s="704"/>
      <c r="N204" s="705"/>
      <c r="O204" s="706"/>
      <c r="P204" s="706"/>
      <c r="Q204" s="706"/>
      <c r="R204" s="706"/>
    </row>
    <row r="205" s="650" customFormat="1" ht="12" customHeight="1" spans="1:18">
      <c r="A205" s="723">
        <v>200</v>
      </c>
      <c r="B205" s="734" t="s">
        <v>474</v>
      </c>
      <c r="C205" s="737">
        <v>43214</v>
      </c>
      <c r="D205" s="735" t="s">
        <v>370</v>
      </c>
      <c r="E205" s="736" t="s">
        <v>224</v>
      </c>
      <c r="F205" s="736" t="s">
        <v>219</v>
      </c>
      <c r="G205" s="736">
        <v>387546</v>
      </c>
      <c r="H205" s="736" t="s">
        <v>168</v>
      </c>
      <c r="I205" s="736" t="s">
        <v>492</v>
      </c>
      <c r="J205" s="739" t="s">
        <v>170</v>
      </c>
      <c r="K205" s="740"/>
      <c r="L205" s="693"/>
      <c r="M205" s="704"/>
      <c r="N205" s="705"/>
      <c r="O205" s="706"/>
      <c r="P205" s="706"/>
      <c r="Q205" s="706"/>
      <c r="R205" s="706"/>
    </row>
    <row r="206" s="650" customFormat="1" ht="12" customHeight="1" spans="1:18">
      <c r="A206" s="723">
        <v>201</v>
      </c>
      <c r="B206" s="734" t="s">
        <v>474</v>
      </c>
      <c r="C206" s="737">
        <v>43214</v>
      </c>
      <c r="D206" s="735" t="s">
        <v>370</v>
      </c>
      <c r="E206" s="736" t="s">
        <v>224</v>
      </c>
      <c r="F206" s="736" t="s">
        <v>219</v>
      </c>
      <c r="G206" s="736">
        <v>387548</v>
      </c>
      <c r="H206" s="736" t="s">
        <v>168</v>
      </c>
      <c r="I206" s="736" t="s">
        <v>494</v>
      </c>
      <c r="J206" s="739" t="s">
        <v>170</v>
      </c>
      <c r="K206" s="740"/>
      <c r="L206" s="693"/>
      <c r="M206" s="704"/>
      <c r="N206" s="705"/>
      <c r="O206" s="706"/>
      <c r="P206" s="706"/>
      <c r="Q206" s="706"/>
      <c r="R206" s="706"/>
    </row>
    <row r="207" s="650" customFormat="1" ht="12" customHeight="1" spans="1:18">
      <c r="A207" s="733">
        <v>202</v>
      </c>
      <c r="B207" s="734" t="s">
        <v>474</v>
      </c>
      <c r="C207" s="737">
        <v>43214</v>
      </c>
      <c r="D207" s="735" t="s">
        <v>370</v>
      </c>
      <c r="E207" s="736" t="s">
        <v>224</v>
      </c>
      <c r="F207" s="736" t="s">
        <v>219</v>
      </c>
      <c r="G207" s="736">
        <v>387549</v>
      </c>
      <c r="H207" s="736" t="s">
        <v>168</v>
      </c>
      <c r="I207" s="736" t="s">
        <v>494</v>
      </c>
      <c r="J207" s="739" t="s">
        <v>170</v>
      </c>
      <c r="K207" s="740"/>
      <c r="L207" s="693"/>
      <c r="M207" s="704"/>
      <c r="N207" s="705"/>
      <c r="O207" s="706"/>
      <c r="P207" s="706"/>
      <c r="Q207" s="706"/>
      <c r="R207" s="706"/>
    </row>
    <row r="208" s="650" customFormat="1" ht="14.25" customHeight="1" spans="1:18">
      <c r="A208" s="723">
        <v>203</v>
      </c>
      <c r="B208" s="734" t="s">
        <v>474</v>
      </c>
      <c r="C208" s="737">
        <v>43214</v>
      </c>
      <c r="D208" s="735" t="s">
        <v>370</v>
      </c>
      <c r="E208" s="736" t="s">
        <v>224</v>
      </c>
      <c r="F208" s="736" t="s">
        <v>219</v>
      </c>
      <c r="G208" s="736">
        <v>387553</v>
      </c>
      <c r="H208" s="736" t="s">
        <v>168</v>
      </c>
      <c r="I208" s="736" t="s">
        <v>494</v>
      </c>
      <c r="J208" s="739" t="s">
        <v>170</v>
      </c>
      <c r="K208" s="740"/>
      <c r="L208" s="693"/>
      <c r="M208" s="704"/>
      <c r="N208" s="705"/>
      <c r="O208" s="706"/>
      <c r="P208" s="706"/>
      <c r="Q208" s="706"/>
      <c r="R208" s="706"/>
    </row>
    <row r="209" s="650" customFormat="1" ht="12" customHeight="1" spans="1:18">
      <c r="A209" s="723">
        <v>204</v>
      </c>
      <c r="B209" s="734" t="s">
        <v>474</v>
      </c>
      <c r="C209" s="737">
        <v>43214</v>
      </c>
      <c r="D209" s="735" t="s">
        <v>370</v>
      </c>
      <c r="E209" s="736" t="s">
        <v>224</v>
      </c>
      <c r="F209" s="736" t="s">
        <v>219</v>
      </c>
      <c r="G209" s="736">
        <v>387554</v>
      </c>
      <c r="H209" s="736" t="s">
        <v>168</v>
      </c>
      <c r="I209" s="736" t="s">
        <v>495</v>
      </c>
      <c r="J209" s="739" t="s">
        <v>170</v>
      </c>
      <c r="K209" s="740"/>
      <c r="L209" s="693"/>
      <c r="M209" s="704"/>
      <c r="N209" s="705"/>
      <c r="O209" s="706"/>
      <c r="P209" s="706"/>
      <c r="Q209" s="706"/>
      <c r="R209" s="706"/>
    </row>
    <row r="210" s="650" customFormat="1" ht="12" customHeight="1" spans="1:18">
      <c r="A210" s="723">
        <v>205</v>
      </c>
      <c r="B210" s="734" t="s">
        <v>474</v>
      </c>
      <c r="C210" s="737">
        <v>43214</v>
      </c>
      <c r="D210" s="735" t="s">
        <v>370</v>
      </c>
      <c r="E210" s="736" t="s">
        <v>224</v>
      </c>
      <c r="F210" s="736" t="s">
        <v>219</v>
      </c>
      <c r="G210" s="736">
        <v>387557</v>
      </c>
      <c r="H210" s="736" t="s">
        <v>168</v>
      </c>
      <c r="I210" s="736" t="s">
        <v>492</v>
      </c>
      <c r="J210" s="739" t="s">
        <v>170</v>
      </c>
      <c r="K210" s="740"/>
      <c r="L210" s="693"/>
      <c r="M210" s="704"/>
      <c r="N210" s="705"/>
      <c r="O210" s="706"/>
      <c r="P210" s="706"/>
      <c r="Q210" s="706"/>
      <c r="R210" s="706"/>
    </row>
    <row r="211" s="650" customFormat="1" ht="12" customHeight="1" spans="1:18">
      <c r="A211" s="723">
        <v>206</v>
      </c>
      <c r="B211" s="734" t="s">
        <v>474</v>
      </c>
      <c r="C211" s="737">
        <v>43214</v>
      </c>
      <c r="D211" s="735" t="s">
        <v>370</v>
      </c>
      <c r="E211" s="736" t="s">
        <v>224</v>
      </c>
      <c r="F211" s="736" t="s">
        <v>219</v>
      </c>
      <c r="G211" s="736">
        <v>387559</v>
      </c>
      <c r="H211" s="736" t="s">
        <v>168</v>
      </c>
      <c r="I211" s="736" t="s">
        <v>494</v>
      </c>
      <c r="J211" s="739" t="s">
        <v>170</v>
      </c>
      <c r="K211" s="740"/>
      <c r="L211" s="693"/>
      <c r="M211" s="704"/>
      <c r="N211" s="705"/>
      <c r="O211" s="706"/>
      <c r="P211" s="706"/>
      <c r="Q211" s="706"/>
      <c r="R211" s="706"/>
    </row>
    <row r="212" s="650" customFormat="1" ht="12" customHeight="1" spans="1:18">
      <c r="A212" s="723">
        <v>207</v>
      </c>
      <c r="B212" s="734" t="s">
        <v>474</v>
      </c>
      <c r="C212" s="737">
        <v>43214</v>
      </c>
      <c r="D212" s="735" t="s">
        <v>370</v>
      </c>
      <c r="E212" s="736" t="s">
        <v>224</v>
      </c>
      <c r="F212" s="736" t="s">
        <v>219</v>
      </c>
      <c r="G212" s="736">
        <v>387560</v>
      </c>
      <c r="H212" s="736" t="s">
        <v>168</v>
      </c>
      <c r="I212" s="736" t="s">
        <v>494</v>
      </c>
      <c r="J212" s="739" t="s">
        <v>170</v>
      </c>
      <c r="K212" s="740"/>
      <c r="L212" s="693"/>
      <c r="M212" s="704"/>
      <c r="N212" s="705"/>
      <c r="O212" s="706"/>
      <c r="P212" s="706"/>
      <c r="Q212" s="706"/>
      <c r="R212" s="706"/>
    </row>
    <row r="213" s="650" customFormat="1" ht="12" customHeight="1" spans="1:18">
      <c r="A213" s="723">
        <v>208</v>
      </c>
      <c r="B213" s="734" t="s">
        <v>474</v>
      </c>
      <c r="C213" s="737">
        <v>43214</v>
      </c>
      <c r="D213" s="735" t="s">
        <v>370</v>
      </c>
      <c r="E213" s="736" t="s">
        <v>224</v>
      </c>
      <c r="F213" s="736" t="s">
        <v>219</v>
      </c>
      <c r="G213" s="736">
        <v>387561</v>
      </c>
      <c r="H213" s="736" t="s">
        <v>168</v>
      </c>
      <c r="I213" s="736" t="s">
        <v>494</v>
      </c>
      <c r="J213" s="739" t="s">
        <v>170</v>
      </c>
      <c r="K213" s="740"/>
      <c r="L213" s="693"/>
      <c r="M213" s="704"/>
      <c r="N213" s="705"/>
      <c r="O213" s="706"/>
      <c r="P213" s="706"/>
      <c r="Q213" s="706"/>
      <c r="R213" s="706"/>
    </row>
    <row r="214" s="650" customFormat="1" ht="12" customHeight="1" spans="1:18">
      <c r="A214" s="723">
        <v>209</v>
      </c>
      <c r="B214" s="734" t="s">
        <v>474</v>
      </c>
      <c r="C214" s="737">
        <v>43214</v>
      </c>
      <c r="D214" s="735" t="s">
        <v>370</v>
      </c>
      <c r="E214" s="736" t="s">
        <v>224</v>
      </c>
      <c r="F214" s="736" t="s">
        <v>219</v>
      </c>
      <c r="G214" s="736">
        <v>387562</v>
      </c>
      <c r="H214" s="736" t="s">
        <v>168</v>
      </c>
      <c r="I214" s="736" t="s">
        <v>494</v>
      </c>
      <c r="J214" s="739" t="s">
        <v>170</v>
      </c>
      <c r="K214" s="740"/>
      <c r="L214" s="693"/>
      <c r="M214" s="704"/>
      <c r="N214" s="705"/>
      <c r="O214" s="706"/>
      <c r="P214" s="706"/>
      <c r="Q214" s="706"/>
      <c r="R214" s="706"/>
    </row>
    <row r="215" s="650" customFormat="1" ht="12" customHeight="1" spans="1:18">
      <c r="A215" s="723">
        <v>210</v>
      </c>
      <c r="B215" s="734" t="s">
        <v>474</v>
      </c>
      <c r="C215" s="737">
        <v>43214</v>
      </c>
      <c r="D215" s="735" t="s">
        <v>370</v>
      </c>
      <c r="E215" s="736" t="s">
        <v>224</v>
      </c>
      <c r="F215" s="736" t="s">
        <v>219</v>
      </c>
      <c r="G215" s="736">
        <v>387564</v>
      </c>
      <c r="H215" s="736" t="s">
        <v>168</v>
      </c>
      <c r="I215" s="736" t="s">
        <v>494</v>
      </c>
      <c r="J215" s="739" t="s">
        <v>170</v>
      </c>
      <c r="K215" s="740"/>
      <c r="L215" s="693"/>
      <c r="M215" s="704"/>
      <c r="N215" s="705"/>
      <c r="O215" s="706"/>
      <c r="P215" s="706"/>
      <c r="Q215" s="706"/>
      <c r="R215" s="706"/>
    </row>
    <row r="216" s="650" customFormat="1" ht="12" customHeight="1" spans="1:18">
      <c r="A216" s="723">
        <v>211</v>
      </c>
      <c r="B216" s="734" t="s">
        <v>474</v>
      </c>
      <c r="C216" s="737">
        <v>43214</v>
      </c>
      <c r="D216" s="735" t="s">
        <v>370</v>
      </c>
      <c r="E216" s="736" t="s">
        <v>224</v>
      </c>
      <c r="F216" s="736" t="s">
        <v>219</v>
      </c>
      <c r="G216" s="736">
        <v>387565</v>
      </c>
      <c r="H216" s="736" t="s">
        <v>168</v>
      </c>
      <c r="I216" s="736" t="s">
        <v>494</v>
      </c>
      <c r="J216" s="739" t="s">
        <v>170</v>
      </c>
      <c r="K216" s="740"/>
      <c r="L216" s="693"/>
      <c r="M216" s="704"/>
      <c r="N216" s="705"/>
      <c r="O216" s="706"/>
      <c r="P216" s="706"/>
      <c r="Q216" s="706"/>
      <c r="R216" s="706"/>
    </row>
    <row r="217" s="650" customFormat="1" ht="12" customHeight="1" spans="1:18">
      <c r="A217" s="723">
        <v>212</v>
      </c>
      <c r="B217" s="734" t="s">
        <v>474</v>
      </c>
      <c r="C217" s="737">
        <v>43214</v>
      </c>
      <c r="D217" s="735" t="s">
        <v>370</v>
      </c>
      <c r="E217" s="736" t="s">
        <v>224</v>
      </c>
      <c r="F217" s="736" t="s">
        <v>219</v>
      </c>
      <c r="G217" s="736">
        <v>387568</v>
      </c>
      <c r="H217" s="736" t="s">
        <v>168</v>
      </c>
      <c r="I217" s="736" t="s">
        <v>494</v>
      </c>
      <c r="J217" s="739" t="s">
        <v>170</v>
      </c>
      <c r="K217" s="740"/>
      <c r="L217" s="693"/>
      <c r="M217" s="704"/>
      <c r="N217" s="705"/>
      <c r="O217" s="706"/>
      <c r="P217" s="706"/>
      <c r="Q217" s="706"/>
      <c r="R217" s="706"/>
    </row>
    <row r="218" s="650" customFormat="1" ht="12" customHeight="1" spans="1:18">
      <c r="A218" s="723">
        <v>213</v>
      </c>
      <c r="B218" s="734" t="s">
        <v>474</v>
      </c>
      <c r="C218" s="737">
        <v>43214</v>
      </c>
      <c r="D218" s="735" t="s">
        <v>370</v>
      </c>
      <c r="E218" s="736" t="s">
        <v>224</v>
      </c>
      <c r="F218" s="736" t="s">
        <v>219</v>
      </c>
      <c r="G218" s="736">
        <v>387569</v>
      </c>
      <c r="H218" s="736" t="s">
        <v>168</v>
      </c>
      <c r="I218" s="736" t="s">
        <v>494</v>
      </c>
      <c r="J218" s="739" t="s">
        <v>170</v>
      </c>
      <c r="K218" s="740"/>
      <c r="L218" s="693"/>
      <c r="M218" s="704"/>
      <c r="N218" s="705"/>
      <c r="O218" s="706"/>
      <c r="P218" s="706"/>
      <c r="Q218" s="706"/>
      <c r="R218" s="706"/>
    </row>
    <row r="219" s="650" customFormat="1" ht="12" customHeight="1" spans="1:18">
      <c r="A219" s="723">
        <v>214</v>
      </c>
      <c r="B219" s="734" t="s">
        <v>474</v>
      </c>
      <c r="C219" s="737">
        <v>43214</v>
      </c>
      <c r="D219" s="735" t="s">
        <v>370</v>
      </c>
      <c r="E219" s="736" t="s">
        <v>224</v>
      </c>
      <c r="F219" s="736" t="s">
        <v>219</v>
      </c>
      <c r="G219" s="736">
        <v>387570</v>
      </c>
      <c r="H219" s="736" t="s">
        <v>168</v>
      </c>
      <c r="I219" s="736" t="s">
        <v>494</v>
      </c>
      <c r="J219" s="739" t="s">
        <v>170</v>
      </c>
      <c r="K219" s="742"/>
      <c r="L219" s="693"/>
      <c r="M219" s="704"/>
      <c r="N219" s="705"/>
      <c r="O219" s="706"/>
      <c r="P219" s="706"/>
      <c r="Q219" s="706"/>
      <c r="R219" s="706"/>
    </row>
    <row r="220" s="650" customFormat="1" ht="12" customHeight="1" spans="1:18">
      <c r="A220" s="723">
        <v>215</v>
      </c>
      <c r="B220" s="734" t="s">
        <v>474</v>
      </c>
      <c r="C220" s="737">
        <v>43214</v>
      </c>
      <c r="D220" s="735" t="s">
        <v>370</v>
      </c>
      <c r="E220" s="736" t="s">
        <v>224</v>
      </c>
      <c r="F220" s="736" t="s">
        <v>219</v>
      </c>
      <c r="G220" s="736">
        <v>387571</v>
      </c>
      <c r="H220" s="736" t="s">
        <v>168</v>
      </c>
      <c r="I220" s="736" t="s">
        <v>493</v>
      </c>
      <c r="J220" s="739" t="s">
        <v>170</v>
      </c>
      <c r="K220" s="740"/>
      <c r="L220" s="693"/>
      <c r="M220" s="704"/>
      <c r="N220" s="705"/>
      <c r="O220" s="706"/>
      <c r="P220" s="706"/>
      <c r="Q220" s="706"/>
      <c r="R220" s="706"/>
    </row>
    <row r="221" s="650" customFormat="1" ht="12" customHeight="1" spans="1:18">
      <c r="A221" s="723">
        <v>216</v>
      </c>
      <c r="B221" s="734" t="s">
        <v>474</v>
      </c>
      <c r="C221" s="737">
        <v>43214</v>
      </c>
      <c r="D221" s="735" t="s">
        <v>370</v>
      </c>
      <c r="E221" s="736" t="s">
        <v>224</v>
      </c>
      <c r="F221" s="736" t="s">
        <v>219</v>
      </c>
      <c r="G221" s="736">
        <v>387572</v>
      </c>
      <c r="H221" s="736" t="s">
        <v>168</v>
      </c>
      <c r="I221" s="736" t="s">
        <v>494</v>
      </c>
      <c r="J221" s="739" t="s">
        <v>170</v>
      </c>
      <c r="K221" s="740"/>
      <c r="L221" s="693"/>
      <c r="M221" s="704"/>
      <c r="N221" s="705"/>
      <c r="O221" s="706"/>
      <c r="P221" s="706"/>
      <c r="Q221" s="706"/>
      <c r="R221" s="706"/>
    </row>
    <row r="222" s="650" customFormat="1" ht="12" customHeight="1" spans="1:18">
      <c r="A222" s="723">
        <v>217</v>
      </c>
      <c r="B222" s="734" t="s">
        <v>474</v>
      </c>
      <c r="C222" s="737">
        <v>43214</v>
      </c>
      <c r="D222" s="735" t="s">
        <v>370</v>
      </c>
      <c r="E222" s="736" t="s">
        <v>224</v>
      </c>
      <c r="F222" s="736" t="s">
        <v>219</v>
      </c>
      <c r="G222" s="736">
        <v>387574</v>
      </c>
      <c r="H222" s="736" t="s">
        <v>168</v>
      </c>
      <c r="I222" s="736" t="s">
        <v>493</v>
      </c>
      <c r="J222" s="739" t="s">
        <v>170</v>
      </c>
      <c r="K222" s="743"/>
      <c r="L222" s="693"/>
      <c r="M222" s="704"/>
      <c r="N222" s="705"/>
      <c r="O222" s="706"/>
      <c r="P222" s="706"/>
      <c r="Q222" s="706"/>
      <c r="R222" s="706"/>
    </row>
    <row r="223" s="650" customFormat="1" ht="12" customHeight="1" spans="1:18">
      <c r="A223" s="723">
        <v>218</v>
      </c>
      <c r="B223" s="734" t="s">
        <v>474</v>
      </c>
      <c r="C223" s="737">
        <v>43214</v>
      </c>
      <c r="D223" s="735" t="s">
        <v>370</v>
      </c>
      <c r="E223" s="736" t="s">
        <v>224</v>
      </c>
      <c r="F223" s="736" t="s">
        <v>219</v>
      </c>
      <c r="G223" s="736">
        <v>387575</v>
      </c>
      <c r="H223" s="736" t="s">
        <v>168</v>
      </c>
      <c r="I223" s="736" t="s">
        <v>493</v>
      </c>
      <c r="J223" s="739" t="s">
        <v>170</v>
      </c>
      <c r="K223" s="743"/>
      <c r="L223" s="693"/>
      <c r="M223" s="704"/>
      <c r="N223" s="705"/>
      <c r="O223" s="706"/>
      <c r="P223" s="706"/>
      <c r="Q223" s="706"/>
      <c r="R223" s="706"/>
    </row>
    <row r="224" s="650" customFormat="1" ht="12" customHeight="1" spans="1:18">
      <c r="A224" s="723">
        <v>219</v>
      </c>
      <c r="B224" s="734" t="s">
        <v>474</v>
      </c>
      <c r="C224" s="737">
        <v>43214</v>
      </c>
      <c r="D224" s="735" t="s">
        <v>370</v>
      </c>
      <c r="E224" s="736" t="s">
        <v>224</v>
      </c>
      <c r="F224" s="736" t="s">
        <v>219</v>
      </c>
      <c r="G224" s="736">
        <v>387576</v>
      </c>
      <c r="H224" s="736" t="s">
        <v>168</v>
      </c>
      <c r="I224" s="736" t="s">
        <v>496</v>
      </c>
      <c r="J224" s="739" t="s">
        <v>170</v>
      </c>
      <c r="K224" s="743"/>
      <c r="L224" s="693"/>
      <c r="M224" s="704"/>
      <c r="N224" s="705"/>
      <c r="O224" s="706"/>
      <c r="P224" s="706"/>
      <c r="Q224" s="706"/>
      <c r="R224" s="706"/>
    </row>
    <row r="225" s="650" customFormat="1" ht="12" customHeight="1" spans="1:18">
      <c r="A225" s="723">
        <v>220</v>
      </c>
      <c r="B225" s="734" t="s">
        <v>474</v>
      </c>
      <c r="C225" s="737">
        <v>43214</v>
      </c>
      <c r="D225" s="735" t="s">
        <v>370</v>
      </c>
      <c r="E225" s="736" t="s">
        <v>224</v>
      </c>
      <c r="F225" s="736" t="s">
        <v>219</v>
      </c>
      <c r="G225" s="736">
        <v>387577</v>
      </c>
      <c r="H225" s="736" t="s">
        <v>168</v>
      </c>
      <c r="I225" s="736" t="s">
        <v>493</v>
      </c>
      <c r="J225" s="739" t="s">
        <v>170</v>
      </c>
      <c r="K225" s="743"/>
      <c r="L225" s="693"/>
      <c r="M225" s="704"/>
      <c r="N225" s="705"/>
      <c r="O225" s="706"/>
      <c r="P225" s="706"/>
      <c r="Q225" s="706"/>
      <c r="R225" s="706"/>
    </row>
    <row r="226" s="650" customFormat="1" ht="12" customHeight="1" spans="1:18">
      <c r="A226" s="723">
        <v>221</v>
      </c>
      <c r="B226" s="734" t="s">
        <v>474</v>
      </c>
      <c r="C226" s="737">
        <v>43214</v>
      </c>
      <c r="D226" s="735" t="s">
        <v>370</v>
      </c>
      <c r="E226" s="736" t="s">
        <v>224</v>
      </c>
      <c r="F226" s="736" t="s">
        <v>219</v>
      </c>
      <c r="G226" s="736">
        <v>387578</v>
      </c>
      <c r="H226" s="736" t="s">
        <v>168</v>
      </c>
      <c r="I226" s="736" t="s">
        <v>493</v>
      </c>
      <c r="J226" s="739" t="s">
        <v>170</v>
      </c>
      <c r="K226" s="743"/>
      <c r="L226" s="693"/>
      <c r="M226" s="704"/>
      <c r="N226" s="705"/>
      <c r="O226" s="706"/>
      <c r="P226" s="706"/>
      <c r="Q226" s="706"/>
      <c r="R226" s="706"/>
    </row>
    <row r="227" s="650" customFormat="1" ht="12" customHeight="1" spans="1:18">
      <c r="A227" s="723">
        <v>222</v>
      </c>
      <c r="B227" s="734" t="s">
        <v>474</v>
      </c>
      <c r="C227" s="737">
        <v>43214</v>
      </c>
      <c r="D227" s="735" t="s">
        <v>370</v>
      </c>
      <c r="E227" s="736" t="s">
        <v>224</v>
      </c>
      <c r="F227" s="736" t="s">
        <v>219</v>
      </c>
      <c r="G227" s="736">
        <v>387579</v>
      </c>
      <c r="H227" s="736" t="s">
        <v>168</v>
      </c>
      <c r="I227" s="736" t="s">
        <v>495</v>
      </c>
      <c r="J227" s="739" t="s">
        <v>170</v>
      </c>
      <c r="K227" s="743"/>
      <c r="L227" s="744"/>
      <c r="M227" s="704"/>
      <c r="N227" s="705"/>
      <c r="O227" s="706"/>
      <c r="P227" s="706"/>
      <c r="Q227" s="706"/>
      <c r="R227" s="706"/>
    </row>
    <row r="228" s="650" customFormat="1" ht="12" customHeight="1" spans="1:18">
      <c r="A228" s="723">
        <v>223</v>
      </c>
      <c r="B228" s="734" t="s">
        <v>474</v>
      </c>
      <c r="C228" s="737">
        <v>43214</v>
      </c>
      <c r="D228" s="735" t="s">
        <v>370</v>
      </c>
      <c r="E228" s="736" t="s">
        <v>224</v>
      </c>
      <c r="F228" s="736" t="s">
        <v>219</v>
      </c>
      <c r="G228" s="736">
        <v>387580</v>
      </c>
      <c r="H228" s="736" t="s">
        <v>229</v>
      </c>
      <c r="I228" s="736" t="s">
        <v>497</v>
      </c>
      <c r="J228" s="739" t="s">
        <v>170</v>
      </c>
      <c r="K228" s="743"/>
      <c r="L228" s="744"/>
      <c r="M228" s="704"/>
      <c r="N228" s="705"/>
      <c r="O228" s="706"/>
      <c r="P228" s="706"/>
      <c r="Q228" s="706"/>
      <c r="R228" s="706"/>
    </row>
    <row r="229" s="650" customFormat="1" ht="12" customHeight="1" spans="1:18">
      <c r="A229" s="723">
        <v>224</v>
      </c>
      <c r="B229" s="734" t="s">
        <v>474</v>
      </c>
      <c r="C229" s="737">
        <v>43214</v>
      </c>
      <c r="D229" s="735" t="s">
        <v>370</v>
      </c>
      <c r="E229" s="736" t="s">
        <v>224</v>
      </c>
      <c r="F229" s="736" t="s">
        <v>219</v>
      </c>
      <c r="G229" s="736">
        <v>387581</v>
      </c>
      <c r="H229" s="736" t="s">
        <v>168</v>
      </c>
      <c r="I229" s="736" t="s">
        <v>498</v>
      </c>
      <c r="J229" s="739" t="s">
        <v>170</v>
      </c>
      <c r="K229" s="743"/>
      <c r="L229" s="744"/>
      <c r="M229" s="704"/>
      <c r="N229" s="705"/>
      <c r="O229" s="706"/>
      <c r="P229" s="706"/>
      <c r="Q229" s="706"/>
      <c r="R229" s="706"/>
    </row>
    <row r="230" s="650" customFormat="1" ht="12" customHeight="1" spans="1:18">
      <c r="A230" s="723">
        <v>225</v>
      </c>
      <c r="B230" s="734" t="s">
        <v>474</v>
      </c>
      <c r="C230" s="737">
        <v>43214</v>
      </c>
      <c r="D230" s="735" t="s">
        <v>370</v>
      </c>
      <c r="E230" s="736" t="s">
        <v>224</v>
      </c>
      <c r="F230" s="736" t="s">
        <v>219</v>
      </c>
      <c r="G230" s="736">
        <v>387582</v>
      </c>
      <c r="H230" s="736" t="s">
        <v>168</v>
      </c>
      <c r="I230" s="736" t="s">
        <v>494</v>
      </c>
      <c r="J230" s="739" t="s">
        <v>170</v>
      </c>
      <c r="K230" s="743"/>
      <c r="L230" s="744"/>
      <c r="M230" s="704"/>
      <c r="N230" s="705"/>
      <c r="O230" s="706"/>
      <c r="P230" s="706"/>
      <c r="Q230" s="706"/>
      <c r="R230" s="706"/>
    </row>
    <row r="231" s="650" customFormat="1" ht="12" customHeight="1" spans="1:18">
      <c r="A231" s="723">
        <v>226</v>
      </c>
      <c r="B231" s="734" t="s">
        <v>474</v>
      </c>
      <c r="C231" s="737">
        <v>43214</v>
      </c>
      <c r="D231" s="735" t="s">
        <v>370</v>
      </c>
      <c r="E231" s="736" t="s">
        <v>224</v>
      </c>
      <c r="F231" s="736" t="s">
        <v>219</v>
      </c>
      <c r="G231" s="736">
        <v>387583</v>
      </c>
      <c r="H231" s="736" t="s">
        <v>168</v>
      </c>
      <c r="I231" s="736" t="s">
        <v>493</v>
      </c>
      <c r="J231" s="739" t="s">
        <v>170</v>
      </c>
      <c r="K231" s="743"/>
      <c r="L231" s="744"/>
      <c r="M231" s="704"/>
      <c r="N231" s="705"/>
      <c r="O231" s="706"/>
      <c r="P231" s="706"/>
      <c r="Q231" s="706"/>
      <c r="R231" s="706"/>
    </row>
    <row r="232" s="650" customFormat="1" ht="12" customHeight="1" spans="1:18">
      <c r="A232" s="723">
        <v>227</v>
      </c>
      <c r="B232" s="734" t="s">
        <v>474</v>
      </c>
      <c r="C232" s="737">
        <v>42814</v>
      </c>
      <c r="D232" s="735" t="s">
        <v>499</v>
      </c>
      <c r="E232" s="736" t="s">
        <v>500</v>
      </c>
      <c r="F232" s="736" t="s">
        <v>501</v>
      </c>
      <c r="G232" s="736">
        <v>357821</v>
      </c>
      <c r="H232" s="736" t="s">
        <v>168</v>
      </c>
      <c r="I232" s="736" t="s">
        <v>487</v>
      </c>
      <c r="J232" s="739" t="s">
        <v>170</v>
      </c>
      <c r="K232" s="743"/>
      <c r="L232" s="744"/>
      <c r="M232" s="704"/>
      <c r="N232" s="705"/>
      <c r="O232" s="706"/>
      <c r="P232" s="706"/>
      <c r="Q232" s="706"/>
      <c r="R232" s="706"/>
    </row>
    <row r="233" s="650" customFormat="1" ht="12" customHeight="1" spans="1:18">
      <c r="A233" s="723">
        <v>228</v>
      </c>
      <c r="B233" s="734" t="s">
        <v>474</v>
      </c>
      <c r="C233" s="737">
        <v>42814</v>
      </c>
      <c r="D233" s="735" t="s">
        <v>499</v>
      </c>
      <c r="E233" s="736" t="s">
        <v>500</v>
      </c>
      <c r="F233" s="736" t="s">
        <v>502</v>
      </c>
      <c r="G233" s="736">
        <v>357822</v>
      </c>
      <c r="H233" s="736" t="s">
        <v>168</v>
      </c>
      <c r="I233" s="736" t="s">
        <v>503</v>
      </c>
      <c r="J233" s="739" t="s">
        <v>170</v>
      </c>
      <c r="K233" s="743"/>
      <c r="L233" s="744"/>
      <c r="M233" s="704"/>
      <c r="N233" s="705"/>
      <c r="O233" s="706"/>
      <c r="P233" s="706"/>
      <c r="Q233" s="706"/>
      <c r="R233" s="706"/>
    </row>
    <row r="234" s="650" customFormat="1" ht="12" customHeight="1" spans="1:18">
      <c r="A234" s="723">
        <v>229</v>
      </c>
      <c r="B234" s="734" t="s">
        <v>474</v>
      </c>
      <c r="C234" s="737">
        <v>42814</v>
      </c>
      <c r="D234" s="735" t="s">
        <v>499</v>
      </c>
      <c r="E234" s="736" t="s">
        <v>500</v>
      </c>
      <c r="F234" s="736" t="s">
        <v>504</v>
      </c>
      <c r="G234" s="736">
        <v>357823</v>
      </c>
      <c r="H234" s="736" t="s">
        <v>168</v>
      </c>
      <c r="I234" s="736" t="s">
        <v>505</v>
      </c>
      <c r="J234" s="739" t="s">
        <v>170</v>
      </c>
      <c r="K234" s="743"/>
      <c r="L234" s="744"/>
      <c r="M234" s="704"/>
      <c r="N234" s="705"/>
      <c r="O234" s="706"/>
      <c r="P234" s="706"/>
      <c r="Q234" s="706"/>
      <c r="R234" s="706"/>
    </row>
    <row r="235" s="650" customFormat="1" ht="12" customHeight="1" spans="1:18">
      <c r="A235" s="723">
        <v>230</v>
      </c>
      <c r="B235" s="661" t="s">
        <v>506</v>
      </c>
      <c r="C235" s="675">
        <v>45315</v>
      </c>
      <c r="D235" s="663" t="s">
        <v>507</v>
      </c>
      <c r="E235" s="663" t="s">
        <v>224</v>
      </c>
      <c r="F235" s="687" t="s">
        <v>219</v>
      </c>
      <c r="G235" s="666">
        <v>683541</v>
      </c>
      <c r="H235" s="663" t="s">
        <v>168</v>
      </c>
      <c r="I235" s="739" t="s">
        <v>508</v>
      </c>
      <c r="J235" s="739" t="s">
        <v>170</v>
      </c>
      <c r="K235" s="743"/>
      <c r="L235" s="744"/>
      <c r="M235" s="704"/>
      <c r="N235" s="705"/>
      <c r="O235" s="706"/>
      <c r="P235" s="706"/>
      <c r="Q235" s="706"/>
      <c r="R235" s="706"/>
    </row>
    <row r="236" s="650" customFormat="1" ht="12" customHeight="1" spans="1:18">
      <c r="A236" s="733">
        <v>231</v>
      </c>
      <c r="B236" s="661" t="s">
        <v>506</v>
      </c>
      <c r="C236" s="675">
        <v>45315</v>
      </c>
      <c r="D236" s="663" t="s">
        <v>507</v>
      </c>
      <c r="E236" s="663" t="s">
        <v>224</v>
      </c>
      <c r="F236" s="687" t="s">
        <v>219</v>
      </c>
      <c r="G236" s="666">
        <v>683542</v>
      </c>
      <c r="H236" s="663" t="s">
        <v>168</v>
      </c>
      <c r="I236" s="739" t="s">
        <v>508</v>
      </c>
      <c r="J236" s="739" t="s">
        <v>170</v>
      </c>
      <c r="K236" s="743"/>
      <c r="L236" s="744"/>
      <c r="M236" s="704"/>
      <c r="N236" s="705"/>
      <c r="O236" s="706"/>
      <c r="P236" s="706"/>
      <c r="Q236" s="706"/>
      <c r="R236" s="706"/>
    </row>
    <row r="237" s="650" customFormat="1" ht="12" customHeight="1" spans="1:18">
      <c r="A237" s="723">
        <v>232</v>
      </c>
      <c r="B237" s="734" t="s">
        <v>474</v>
      </c>
      <c r="C237" s="725">
        <v>44253</v>
      </c>
      <c r="D237" s="735" t="s">
        <v>499</v>
      </c>
      <c r="E237" s="736" t="s">
        <v>500</v>
      </c>
      <c r="F237" s="736" t="s">
        <v>509</v>
      </c>
      <c r="G237" s="736">
        <v>357830</v>
      </c>
      <c r="H237" s="736" t="s">
        <v>168</v>
      </c>
      <c r="I237" s="736" t="s">
        <v>510</v>
      </c>
      <c r="J237" s="739" t="s">
        <v>170</v>
      </c>
      <c r="K237" s="743"/>
      <c r="L237" s="744"/>
      <c r="M237" s="704"/>
      <c r="N237" s="705"/>
      <c r="O237" s="706"/>
      <c r="P237" s="706"/>
      <c r="Q237" s="706"/>
      <c r="R237" s="706"/>
    </row>
    <row r="238" s="650" customFormat="1" ht="12" customHeight="1" spans="1:18">
      <c r="A238" s="723">
        <v>234</v>
      </c>
      <c r="B238" s="734" t="s">
        <v>474</v>
      </c>
      <c r="C238" s="725">
        <v>44253</v>
      </c>
      <c r="D238" s="735" t="s">
        <v>484</v>
      </c>
      <c r="E238" s="736" t="s">
        <v>485</v>
      </c>
      <c r="F238" s="736" t="s">
        <v>511</v>
      </c>
      <c r="G238" s="726">
        <v>478187</v>
      </c>
      <c r="H238" s="736" t="s">
        <v>168</v>
      </c>
      <c r="I238" s="736" t="s">
        <v>512</v>
      </c>
      <c r="J238" s="739" t="s">
        <v>170</v>
      </c>
      <c r="K238" s="743"/>
      <c r="L238" s="744"/>
      <c r="M238" s="704"/>
      <c r="N238" s="705"/>
      <c r="O238" s="706"/>
      <c r="P238" s="706"/>
      <c r="Q238" s="706"/>
      <c r="R238" s="706"/>
    </row>
    <row r="239" s="650" customFormat="1" ht="12" customHeight="1" spans="1:18">
      <c r="A239" s="723">
        <v>235</v>
      </c>
      <c r="B239" s="734" t="s">
        <v>474</v>
      </c>
      <c r="C239" s="725">
        <v>44253</v>
      </c>
      <c r="D239" s="735" t="s">
        <v>484</v>
      </c>
      <c r="E239" s="736" t="s">
        <v>485</v>
      </c>
      <c r="F239" s="736" t="s">
        <v>513</v>
      </c>
      <c r="G239" s="726">
        <v>478196</v>
      </c>
      <c r="H239" s="736" t="s">
        <v>168</v>
      </c>
      <c r="I239" s="726" t="s">
        <v>496</v>
      </c>
      <c r="J239" s="739" t="s">
        <v>170</v>
      </c>
      <c r="K239" s="743"/>
      <c r="L239" s="744"/>
      <c r="M239" s="704"/>
      <c r="N239" s="705"/>
      <c r="O239" s="706"/>
      <c r="P239" s="706"/>
      <c r="Q239" s="706"/>
      <c r="R239" s="706"/>
    </row>
    <row r="240" s="650" customFormat="1" ht="12" customHeight="1" spans="1:18">
      <c r="A240" s="723">
        <v>236</v>
      </c>
      <c r="B240" s="734" t="s">
        <v>474</v>
      </c>
      <c r="C240" s="725">
        <v>44253</v>
      </c>
      <c r="D240" s="735" t="s">
        <v>484</v>
      </c>
      <c r="E240" s="736" t="s">
        <v>485</v>
      </c>
      <c r="F240" s="736" t="s">
        <v>513</v>
      </c>
      <c r="G240" s="726">
        <v>478197</v>
      </c>
      <c r="H240" s="736" t="s">
        <v>168</v>
      </c>
      <c r="I240" s="728" t="s">
        <v>514</v>
      </c>
      <c r="J240" s="739" t="s">
        <v>170</v>
      </c>
      <c r="K240" s="743"/>
      <c r="L240" s="744"/>
      <c r="M240" s="704"/>
      <c r="N240" s="705"/>
      <c r="O240" s="706"/>
      <c r="P240" s="706"/>
      <c r="Q240" s="706"/>
      <c r="R240" s="706"/>
    </row>
    <row r="241" s="650" customFormat="1" ht="12" customHeight="1" spans="1:18">
      <c r="A241" s="723">
        <v>237</v>
      </c>
      <c r="B241" s="734" t="s">
        <v>474</v>
      </c>
      <c r="C241" s="725">
        <v>44253</v>
      </c>
      <c r="D241" s="735" t="s">
        <v>484</v>
      </c>
      <c r="E241" s="736" t="s">
        <v>485</v>
      </c>
      <c r="F241" s="736" t="s">
        <v>513</v>
      </c>
      <c r="G241" s="726">
        <v>478199</v>
      </c>
      <c r="H241" s="736" t="s">
        <v>168</v>
      </c>
      <c r="I241" s="728" t="s">
        <v>496</v>
      </c>
      <c r="J241" s="739" t="s">
        <v>170</v>
      </c>
      <c r="K241" s="743"/>
      <c r="L241" s="744"/>
      <c r="M241" s="704"/>
      <c r="N241" s="705"/>
      <c r="O241" s="706"/>
      <c r="P241" s="706"/>
      <c r="Q241" s="706"/>
      <c r="R241" s="706"/>
    </row>
    <row r="242" s="650" customFormat="1" ht="12" customHeight="1" spans="1:18">
      <c r="A242" s="723">
        <v>238</v>
      </c>
      <c r="B242" s="734" t="s">
        <v>474</v>
      </c>
      <c r="C242" s="725">
        <v>44253</v>
      </c>
      <c r="D242" s="735" t="s">
        <v>484</v>
      </c>
      <c r="E242" s="736" t="s">
        <v>485</v>
      </c>
      <c r="F242" s="736" t="s">
        <v>515</v>
      </c>
      <c r="G242" s="726">
        <v>478210</v>
      </c>
      <c r="H242" s="736" t="s">
        <v>168</v>
      </c>
      <c r="I242" s="726" t="s">
        <v>516</v>
      </c>
      <c r="J242" s="739" t="s">
        <v>170</v>
      </c>
      <c r="K242" s="743"/>
      <c r="L242" s="744"/>
      <c r="M242" s="704"/>
      <c r="N242" s="705"/>
      <c r="O242" s="706"/>
      <c r="P242" s="706"/>
      <c r="Q242" s="706"/>
      <c r="R242" s="706"/>
    </row>
    <row r="243" s="650" customFormat="1" ht="15" customHeight="1" spans="1:18">
      <c r="A243" s="723">
        <v>239</v>
      </c>
      <c r="B243" s="734" t="s">
        <v>474</v>
      </c>
      <c r="C243" s="725">
        <v>44253</v>
      </c>
      <c r="D243" s="735" t="s">
        <v>484</v>
      </c>
      <c r="E243" s="736" t="s">
        <v>485</v>
      </c>
      <c r="F243" s="736" t="s">
        <v>517</v>
      </c>
      <c r="G243" s="726">
        <v>478211</v>
      </c>
      <c r="H243" s="736" t="s">
        <v>168</v>
      </c>
      <c r="I243" s="728" t="s">
        <v>481</v>
      </c>
      <c r="J243" s="739" t="s">
        <v>170</v>
      </c>
      <c r="K243" s="743"/>
      <c r="L243" s="744"/>
      <c r="M243" s="704"/>
      <c r="N243" s="705"/>
      <c r="O243" s="706"/>
      <c r="P243" s="706"/>
      <c r="Q243" s="706"/>
      <c r="R243" s="706"/>
    </row>
    <row r="244" s="649" customFormat="1" ht="11.25" customHeight="1" spans="1:18">
      <c r="A244" s="723">
        <v>240</v>
      </c>
      <c r="B244" s="734" t="s">
        <v>518</v>
      </c>
      <c r="C244" s="737">
        <v>43039</v>
      </c>
      <c r="D244" s="735" t="s">
        <v>519</v>
      </c>
      <c r="E244" s="736" t="s">
        <v>520</v>
      </c>
      <c r="F244" s="736" t="s">
        <v>521</v>
      </c>
      <c r="G244" s="736">
        <v>376690</v>
      </c>
      <c r="H244" s="736" t="s">
        <v>168</v>
      </c>
      <c r="I244" s="736" t="s">
        <v>496</v>
      </c>
      <c r="J244" s="739" t="s">
        <v>170</v>
      </c>
      <c r="K244" s="743"/>
      <c r="L244" s="744"/>
      <c r="M244" s="704"/>
      <c r="N244" s="705"/>
      <c r="O244" s="706"/>
      <c r="P244" s="706"/>
      <c r="Q244" s="706"/>
      <c r="R244" s="706"/>
    </row>
    <row r="245" s="650" customFormat="1" ht="14.25" customHeight="1" spans="1:18">
      <c r="A245" s="723">
        <v>241</v>
      </c>
      <c r="B245" s="734" t="s">
        <v>518</v>
      </c>
      <c r="C245" s="738">
        <v>43039</v>
      </c>
      <c r="D245" s="735" t="s">
        <v>519</v>
      </c>
      <c r="E245" s="736" t="s">
        <v>522</v>
      </c>
      <c r="F245" s="736" t="s">
        <v>523</v>
      </c>
      <c r="G245" s="736">
        <v>376691</v>
      </c>
      <c r="H245" s="736" t="s">
        <v>168</v>
      </c>
      <c r="I245" s="736" t="s">
        <v>524</v>
      </c>
      <c r="J245" s="739" t="s">
        <v>170</v>
      </c>
      <c r="K245" s="743"/>
      <c r="L245" s="744"/>
      <c r="M245" s="704"/>
      <c r="N245" s="705"/>
      <c r="O245" s="706"/>
      <c r="P245" s="706"/>
      <c r="Q245" s="706"/>
      <c r="R245" s="706"/>
    </row>
    <row r="246" s="650" customFormat="1" ht="12" customHeight="1" spans="1:18">
      <c r="A246" s="723">
        <v>242</v>
      </c>
      <c r="B246" s="734" t="s">
        <v>518</v>
      </c>
      <c r="C246" s="738">
        <v>43039</v>
      </c>
      <c r="D246" s="735" t="s">
        <v>519</v>
      </c>
      <c r="E246" s="736" t="s">
        <v>522</v>
      </c>
      <c r="F246" s="736" t="s">
        <v>525</v>
      </c>
      <c r="G246" s="736">
        <v>376692</v>
      </c>
      <c r="H246" s="736" t="s">
        <v>168</v>
      </c>
      <c r="I246" s="736" t="s">
        <v>526</v>
      </c>
      <c r="J246" s="739" t="s">
        <v>170</v>
      </c>
      <c r="K246" s="745"/>
      <c r="L246" s="744"/>
      <c r="M246" s="704"/>
      <c r="N246" s="705"/>
      <c r="O246" s="706"/>
      <c r="P246" s="706"/>
      <c r="Q246" s="706"/>
      <c r="R246" s="706"/>
    </row>
    <row r="247" s="650" customFormat="1" ht="11.25" customHeight="1" spans="1:18">
      <c r="A247" s="723">
        <v>243</v>
      </c>
      <c r="B247" s="734" t="s">
        <v>518</v>
      </c>
      <c r="C247" s="738">
        <v>43039</v>
      </c>
      <c r="D247" s="735" t="s">
        <v>519</v>
      </c>
      <c r="E247" s="736" t="s">
        <v>522</v>
      </c>
      <c r="F247" s="736" t="s">
        <v>527</v>
      </c>
      <c r="G247" s="736">
        <v>376693</v>
      </c>
      <c r="H247" s="736" t="s">
        <v>168</v>
      </c>
      <c r="I247" s="736" t="s">
        <v>494</v>
      </c>
      <c r="J247" s="739" t="s">
        <v>170</v>
      </c>
      <c r="K247" s="743"/>
      <c r="L247" s="744"/>
      <c r="M247" s="704"/>
      <c r="N247" s="705"/>
      <c r="O247" s="706"/>
      <c r="P247" s="706"/>
      <c r="Q247" s="706"/>
      <c r="R247" s="706"/>
    </row>
    <row r="248" s="649" customFormat="1" ht="12" customHeight="1" spans="1:18">
      <c r="A248" s="723">
        <v>244</v>
      </c>
      <c r="B248" s="734" t="s">
        <v>518</v>
      </c>
      <c r="C248" s="738">
        <v>43039</v>
      </c>
      <c r="D248" s="735" t="s">
        <v>519</v>
      </c>
      <c r="E248" s="736" t="s">
        <v>522</v>
      </c>
      <c r="F248" s="736" t="s">
        <v>528</v>
      </c>
      <c r="G248" s="736">
        <v>376694</v>
      </c>
      <c r="H248" s="736" t="s">
        <v>168</v>
      </c>
      <c r="I248" s="736" t="s">
        <v>494</v>
      </c>
      <c r="J248" s="739" t="s">
        <v>170</v>
      </c>
      <c r="K248" s="743"/>
      <c r="L248" s="744"/>
      <c r="M248" s="704"/>
      <c r="N248" s="705"/>
      <c r="O248" s="706"/>
      <c r="P248" s="706"/>
      <c r="Q248" s="706"/>
      <c r="R248" s="706"/>
    </row>
    <row r="249" s="649" customFormat="1" ht="12" customHeight="1" spans="1:18">
      <c r="A249" s="723">
        <v>245</v>
      </c>
      <c r="B249" s="734" t="s">
        <v>518</v>
      </c>
      <c r="C249" s="738">
        <v>43039</v>
      </c>
      <c r="D249" s="735" t="s">
        <v>519</v>
      </c>
      <c r="E249" s="736" t="s">
        <v>522</v>
      </c>
      <c r="F249" s="736" t="s">
        <v>529</v>
      </c>
      <c r="G249" s="736">
        <v>376695</v>
      </c>
      <c r="H249" s="736" t="s">
        <v>168</v>
      </c>
      <c r="I249" s="736" t="s">
        <v>494</v>
      </c>
      <c r="J249" s="739" t="s">
        <v>170</v>
      </c>
      <c r="K249" s="743"/>
      <c r="L249" s="744"/>
      <c r="M249" s="704"/>
      <c r="N249" s="705"/>
      <c r="O249" s="706"/>
      <c r="P249" s="706"/>
      <c r="Q249" s="706"/>
      <c r="R249" s="706"/>
    </row>
    <row r="250" s="649" customFormat="1" ht="12" customHeight="1" spans="1:18">
      <c r="A250" s="723">
        <v>246</v>
      </c>
      <c r="B250" s="734" t="s">
        <v>518</v>
      </c>
      <c r="C250" s="738">
        <v>43039</v>
      </c>
      <c r="D250" s="735" t="s">
        <v>519</v>
      </c>
      <c r="E250" s="736" t="s">
        <v>522</v>
      </c>
      <c r="F250" s="736" t="s">
        <v>530</v>
      </c>
      <c r="G250" s="736">
        <v>376696</v>
      </c>
      <c r="H250" s="736" t="s">
        <v>168</v>
      </c>
      <c r="I250" s="736" t="s">
        <v>526</v>
      </c>
      <c r="J250" s="739" t="s">
        <v>170</v>
      </c>
      <c r="K250" s="743"/>
      <c r="L250" s="744"/>
      <c r="M250" s="704"/>
      <c r="N250" s="705"/>
      <c r="O250" s="706"/>
      <c r="P250" s="706"/>
      <c r="Q250" s="706"/>
      <c r="R250" s="706"/>
    </row>
    <row r="251" s="649" customFormat="1" ht="12" customHeight="1" spans="1:18">
      <c r="A251" s="723">
        <v>247</v>
      </c>
      <c r="B251" s="734" t="s">
        <v>518</v>
      </c>
      <c r="C251" s="738">
        <v>43039</v>
      </c>
      <c r="D251" s="735" t="s">
        <v>519</v>
      </c>
      <c r="E251" s="736" t="s">
        <v>522</v>
      </c>
      <c r="F251" s="736" t="s">
        <v>531</v>
      </c>
      <c r="G251" s="736">
        <v>376697</v>
      </c>
      <c r="H251" s="736" t="s">
        <v>168</v>
      </c>
      <c r="I251" s="736" t="s">
        <v>494</v>
      </c>
      <c r="J251" s="739" t="s">
        <v>170</v>
      </c>
      <c r="K251" s="743"/>
      <c r="L251" s="744"/>
      <c r="M251" s="704"/>
      <c r="N251" s="705"/>
      <c r="O251" s="706"/>
      <c r="P251" s="706"/>
      <c r="Q251" s="706"/>
      <c r="R251" s="706"/>
    </row>
    <row r="252" s="649" customFormat="1" ht="12" customHeight="1" spans="1:18">
      <c r="A252" s="723">
        <v>248</v>
      </c>
      <c r="B252" s="734" t="s">
        <v>518</v>
      </c>
      <c r="C252" s="738">
        <v>43039</v>
      </c>
      <c r="D252" s="735" t="s">
        <v>519</v>
      </c>
      <c r="E252" s="736" t="s">
        <v>522</v>
      </c>
      <c r="F252" s="736" t="s">
        <v>532</v>
      </c>
      <c r="G252" s="736">
        <v>376698</v>
      </c>
      <c r="H252" s="736" t="s">
        <v>168</v>
      </c>
      <c r="I252" s="736" t="s">
        <v>494</v>
      </c>
      <c r="J252" s="739" t="s">
        <v>170</v>
      </c>
      <c r="K252" s="743"/>
      <c r="L252" s="744"/>
      <c r="M252" s="704"/>
      <c r="N252" s="705"/>
      <c r="O252" s="706"/>
      <c r="P252" s="706"/>
      <c r="Q252" s="706"/>
      <c r="R252" s="706"/>
    </row>
    <row r="253" s="649" customFormat="1" ht="12" customHeight="1" spans="1:18">
      <c r="A253" s="723">
        <v>249</v>
      </c>
      <c r="B253" s="734" t="s">
        <v>518</v>
      </c>
      <c r="C253" s="738">
        <v>43039</v>
      </c>
      <c r="D253" s="735" t="s">
        <v>519</v>
      </c>
      <c r="E253" s="736" t="s">
        <v>522</v>
      </c>
      <c r="F253" s="736" t="s">
        <v>533</v>
      </c>
      <c r="G253" s="736">
        <v>376699</v>
      </c>
      <c r="H253" s="736" t="s">
        <v>168</v>
      </c>
      <c r="I253" s="736" t="s">
        <v>494</v>
      </c>
      <c r="J253" s="739" t="s">
        <v>170</v>
      </c>
      <c r="K253" s="743"/>
      <c r="L253" s="744"/>
      <c r="M253" s="704"/>
      <c r="N253" s="705"/>
      <c r="O253" s="706"/>
      <c r="P253" s="706"/>
      <c r="Q253" s="706"/>
      <c r="R253" s="706"/>
    </row>
    <row r="254" s="649" customFormat="1" ht="12" customHeight="1" spans="1:18">
      <c r="A254" s="723">
        <v>250</v>
      </c>
      <c r="B254" s="734" t="s">
        <v>518</v>
      </c>
      <c r="C254" s="738">
        <v>43039</v>
      </c>
      <c r="D254" s="735" t="s">
        <v>519</v>
      </c>
      <c r="E254" s="736" t="s">
        <v>522</v>
      </c>
      <c r="F254" s="736" t="s">
        <v>534</v>
      </c>
      <c r="G254" s="736">
        <v>376700</v>
      </c>
      <c r="H254" s="736" t="s">
        <v>168</v>
      </c>
      <c r="I254" s="736" t="s">
        <v>494</v>
      </c>
      <c r="J254" s="739" t="s">
        <v>170</v>
      </c>
      <c r="K254" s="743"/>
      <c r="L254" s="744"/>
      <c r="M254" s="704"/>
      <c r="N254" s="705"/>
      <c r="O254" s="706"/>
      <c r="P254" s="706"/>
      <c r="Q254" s="706"/>
      <c r="R254" s="706"/>
    </row>
    <row r="255" s="649" customFormat="1" ht="12" customHeight="1" spans="1:18">
      <c r="A255" s="723">
        <v>251</v>
      </c>
      <c r="B255" s="734" t="s">
        <v>518</v>
      </c>
      <c r="C255" s="738">
        <v>43039</v>
      </c>
      <c r="D255" s="735" t="s">
        <v>519</v>
      </c>
      <c r="E255" s="736" t="s">
        <v>522</v>
      </c>
      <c r="F255" s="736" t="s">
        <v>535</v>
      </c>
      <c r="G255" s="736">
        <v>376701</v>
      </c>
      <c r="H255" s="736" t="s">
        <v>168</v>
      </c>
      <c r="I255" s="736" t="s">
        <v>496</v>
      </c>
      <c r="J255" s="739" t="s">
        <v>170</v>
      </c>
      <c r="K255" s="743"/>
      <c r="L255" s="744"/>
      <c r="M255" s="704"/>
      <c r="N255" s="705"/>
      <c r="O255" s="706"/>
      <c r="P255" s="706"/>
      <c r="Q255" s="706"/>
      <c r="R255" s="706"/>
    </row>
    <row r="256" s="649" customFormat="1" ht="12" customHeight="1" spans="1:18">
      <c r="A256" s="723">
        <v>252</v>
      </c>
      <c r="B256" s="734" t="s">
        <v>518</v>
      </c>
      <c r="C256" s="738">
        <v>43039</v>
      </c>
      <c r="D256" s="735" t="s">
        <v>519</v>
      </c>
      <c r="E256" s="736" t="s">
        <v>522</v>
      </c>
      <c r="F256" s="736" t="s">
        <v>536</v>
      </c>
      <c r="G256" s="736">
        <v>376702</v>
      </c>
      <c r="H256" s="736" t="s">
        <v>168</v>
      </c>
      <c r="I256" s="736" t="s">
        <v>496</v>
      </c>
      <c r="J256" s="739" t="s">
        <v>170</v>
      </c>
      <c r="K256" s="743"/>
      <c r="L256" s="744"/>
      <c r="M256" s="704"/>
      <c r="N256" s="705"/>
      <c r="O256" s="706"/>
      <c r="P256" s="706"/>
      <c r="Q256" s="706"/>
      <c r="R256" s="706"/>
    </row>
    <row r="257" s="649" customFormat="1" ht="12" customHeight="1" spans="1:18">
      <c r="A257" s="723">
        <v>253</v>
      </c>
      <c r="B257" s="734" t="s">
        <v>518</v>
      </c>
      <c r="C257" s="738">
        <v>43039</v>
      </c>
      <c r="D257" s="735" t="s">
        <v>519</v>
      </c>
      <c r="E257" s="736" t="s">
        <v>522</v>
      </c>
      <c r="F257" s="736" t="s">
        <v>537</v>
      </c>
      <c r="G257" s="736">
        <v>376703</v>
      </c>
      <c r="H257" s="736" t="s">
        <v>168</v>
      </c>
      <c r="I257" s="736" t="s">
        <v>496</v>
      </c>
      <c r="J257" s="739" t="s">
        <v>170</v>
      </c>
      <c r="K257" s="743"/>
      <c r="L257" s="744"/>
      <c r="M257" s="704"/>
      <c r="N257" s="705"/>
      <c r="O257" s="706"/>
      <c r="P257" s="706"/>
      <c r="Q257" s="706"/>
      <c r="R257" s="706"/>
    </row>
    <row r="258" s="649" customFormat="1" ht="12" customHeight="1" spans="1:18">
      <c r="A258" s="733">
        <v>254</v>
      </c>
      <c r="B258" s="734" t="s">
        <v>518</v>
      </c>
      <c r="C258" s="738">
        <v>43039</v>
      </c>
      <c r="D258" s="735" t="s">
        <v>519</v>
      </c>
      <c r="E258" s="736" t="s">
        <v>522</v>
      </c>
      <c r="F258" s="736" t="s">
        <v>538</v>
      </c>
      <c r="G258" s="736">
        <v>376704</v>
      </c>
      <c r="H258" s="736" t="s">
        <v>168</v>
      </c>
      <c r="I258" s="736" t="s">
        <v>494</v>
      </c>
      <c r="J258" s="739" t="s">
        <v>170</v>
      </c>
      <c r="K258" s="743"/>
      <c r="L258" s="744"/>
      <c r="M258" s="704"/>
      <c r="N258" s="705"/>
      <c r="O258" s="706"/>
      <c r="P258" s="706"/>
      <c r="Q258" s="706"/>
      <c r="R258" s="706"/>
    </row>
    <row r="259" s="650" customFormat="1" ht="12" customHeight="1" spans="1:18">
      <c r="A259" s="723">
        <v>255</v>
      </c>
      <c r="B259" s="734" t="s">
        <v>518</v>
      </c>
      <c r="C259" s="738">
        <v>43039</v>
      </c>
      <c r="D259" s="735" t="s">
        <v>519</v>
      </c>
      <c r="E259" s="736" t="s">
        <v>522</v>
      </c>
      <c r="F259" s="736" t="s">
        <v>539</v>
      </c>
      <c r="G259" s="736">
        <v>376705</v>
      </c>
      <c r="H259" s="736" t="s">
        <v>168</v>
      </c>
      <c r="I259" s="736" t="s">
        <v>526</v>
      </c>
      <c r="J259" s="739" t="s">
        <v>170</v>
      </c>
      <c r="K259" s="743"/>
      <c r="L259" s="744"/>
      <c r="M259" s="704"/>
      <c r="N259" s="705"/>
      <c r="O259" s="706"/>
      <c r="P259" s="706"/>
      <c r="Q259" s="706"/>
      <c r="R259" s="706"/>
    </row>
    <row r="260" s="649" customFormat="1" ht="12" customHeight="1" spans="1:18">
      <c r="A260" s="723">
        <v>256</v>
      </c>
      <c r="B260" s="734" t="s">
        <v>518</v>
      </c>
      <c r="C260" s="738">
        <v>43039</v>
      </c>
      <c r="D260" s="735" t="s">
        <v>519</v>
      </c>
      <c r="E260" s="736" t="s">
        <v>522</v>
      </c>
      <c r="F260" s="736" t="s">
        <v>540</v>
      </c>
      <c r="G260" s="736">
        <v>376706</v>
      </c>
      <c r="H260" s="736" t="s">
        <v>168</v>
      </c>
      <c r="I260" s="736" t="s">
        <v>541</v>
      </c>
      <c r="J260" s="739" t="s">
        <v>170</v>
      </c>
      <c r="K260" s="743"/>
      <c r="L260" s="744"/>
      <c r="M260" s="704"/>
      <c r="N260" s="705"/>
      <c r="O260" s="706"/>
      <c r="P260" s="706"/>
      <c r="Q260" s="706"/>
      <c r="R260" s="706"/>
    </row>
    <row r="261" s="650" customFormat="1" ht="12" customHeight="1" spans="1:18">
      <c r="A261" s="723">
        <v>257</v>
      </c>
      <c r="B261" s="734" t="s">
        <v>518</v>
      </c>
      <c r="C261" s="738">
        <v>43039</v>
      </c>
      <c r="D261" s="735" t="s">
        <v>438</v>
      </c>
      <c r="E261" s="736" t="s">
        <v>542</v>
      </c>
      <c r="F261" s="736" t="s">
        <v>219</v>
      </c>
      <c r="G261" s="726">
        <v>473026</v>
      </c>
      <c r="H261" s="736" t="s">
        <v>168</v>
      </c>
      <c r="I261" s="736" t="s">
        <v>496</v>
      </c>
      <c r="J261" s="739" t="s">
        <v>170</v>
      </c>
      <c r="K261" s="743"/>
      <c r="L261" s="744"/>
      <c r="M261" s="704"/>
      <c r="N261" s="705"/>
      <c r="O261" s="706"/>
      <c r="P261" s="706"/>
      <c r="Q261" s="706"/>
      <c r="R261" s="706"/>
    </row>
    <row r="262" s="650" customFormat="1" ht="12" customHeight="1" spans="1:18">
      <c r="A262" s="723">
        <v>258</v>
      </c>
      <c r="B262" s="734" t="s">
        <v>518</v>
      </c>
      <c r="C262" s="738">
        <v>43039</v>
      </c>
      <c r="D262" s="735" t="s">
        <v>438</v>
      </c>
      <c r="E262" s="736" t="s">
        <v>542</v>
      </c>
      <c r="F262" s="736" t="s">
        <v>543</v>
      </c>
      <c r="G262" s="727">
        <v>324604</v>
      </c>
      <c r="H262" s="736" t="s">
        <v>168</v>
      </c>
      <c r="I262" s="736" t="s">
        <v>544</v>
      </c>
      <c r="J262" s="739" t="s">
        <v>170</v>
      </c>
      <c r="K262" s="743"/>
      <c r="L262" s="744"/>
      <c r="M262" s="704"/>
      <c r="N262" s="705"/>
      <c r="O262" s="706"/>
      <c r="P262" s="706"/>
      <c r="Q262" s="706"/>
      <c r="R262" s="706"/>
    </row>
    <row r="263" s="650" customFormat="1" ht="12" customHeight="1" spans="1:18">
      <c r="A263" s="723">
        <v>259</v>
      </c>
      <c r="B263" s="734" t="s">
        <v>518</v>
      </c>
      <c r="C263" s="738">
        <v>43039</v>
      </c>
      <c r="D263" s="735" t="s">
        <v>438</v>
      </c>
      <c r="E263" s="736" t="s">
        <v>542</v>
      </c>
      <c r="F263" s="736" t="s">
        <v>543</v>
      </c>
      <c r="G263" s="726">
        <v>473034</v>
      </c>
      <c r="H263" s="736" t="s">
        <v>168</v>
      </c>
      <c r="I263" s="736" t="s">
        <v>544</v>
      </c>
      <c r="J263" s="739" t="s">
        <v>170</v>
      </c>
      <c r="K263" s="743"/>
      <c r="L263" s="744"/>
      <c r="M263" s="704"/>
      <c r="N263" s="705"/>
      <c r="O263" s="706"/>
      <c r="P263" s="706"/>
      <c r="Q263" s="706"/>
      <c r="R263" s="706"/>
    </row>
    <row r="264" s="650" customFormat="1" ht="12" customHeight="1" spans="1:18">
      <c r="A264" s="723">
        <v>260</v>
      </c>
      <c r="B264" s="734" t="s">
        <v>518</v>
      </c>
      <c r="C264" s="738">
        <v>43039</v>
      </c>
      <c r="D264" s="735" t="s">
        <v>438</v>
      </c>
      <c r="E264" s="736" t="s">
        <v>542</v>
      </c>
      <c r="F264" s="736" t="s">
        <v>543</v>
      </c>
      <c r="G264" s="726">
        <v>473035</v>
      </c>
      <c r="H264" s="736" t="s">
        <v>168</v>
      </c>
      <c r="I264" s="736" t="s">
        <v>496</v>
      </c>
      <c r="J264" s="739" t="s">
        <v>170</v>
      </c>
      <c r="K264" s="745"/>
      <c r="L264" s="744"/>
      <c r="M264" s="704"/>
      <c r="N264" s="705"/>
      <c r="O264" s="706"/>
      <c r="P264" s="706"/>
      <c r="Q264" s="706"/>
      <c r="R264" s="706"/>
    </row>
    <row r="265" s="650" customFormat="1" ht="12.75" customHeight="1" spans="1:18">
      <c r="A265" s="723">
        <v>261</v>
      </c>
      <c r="B265" s="734" t="s">
        <v>518</v>
      </c>
      <c r="C265" s="738">
        <v>43039</v>
      </c>
      <c r="D265" s="735" t="s">
        <v>438</v>
      </c>
      <c r="E265" s="736" t="s">
        <v>542</v>
      </c>
      <c r="F265" s="736" t="s">
        <v>543</v>
      </c>
      <c r="G265" s="726">
        <v>473036</v>
      </c>
      <c r="H265" s="736" t="s">
        <v>168</v>
      </c>
      <c r="I265" s="736" t="s">
        <v>479</v>
      </c>
      <c r="J265" s="739" t="s">
        <v>170</v>
      </c>
      <c r="K265" s="743"/>
      <c r="L265" s="744"/>
      <c r="M265" s="704"/>
      <c r="N265" s="705"/>
      <c r="O265" s="706"/>
      <c r="P265" s="706"/>
      <c r="Q265" s="706"/>
      <c r="R265" s="706"/>
    </row>
    <row r="266" s="650" customFormat="1" ht="12" customHeight="1" spans="1:18">
      <c r="A266" s="723">
        <v>262</v>
      </c>
      <c r="B266" s="746" t="s">
        <v>545</v>
      </c>
      <c r="C266" s="747">
        <v>43790</v>
      </c>
      <c r="D266" s="736" t="s">
        <v>546</v>
      </c>
      <c r="E266" s="736" t="s">
        <v>224</v>
      </c>
      <c r="F266" s="736" t="s">
        <v>224</v>
      </c>
      <c r="G266" s="736">
        <v>437342</v>
      </c>
      <c r="H266" s="748" t="s">
        <v>547</v>
      </c>
      <c r="I266" s="726" t="s">
        <v>548</v>
      </c>
      <c r="J266" s="739" t="s">
        <v>170</v>
      </c>
      <c r="K266" s="743"/>
      <c r="L266" s="744"/>
      <c r="M266" s="704"/>
      <c r="N266" s="705"/>
      <c r="O266" s="706"/>
      <c r="P266" s="706"/>
      <c r="Q266" s="706"/>
      <c r="R266" s="706"/>
    </row>
    <row r="267" s="650" customFormat="1" ht="12" customHeight="1" spans="1:18">
      <c r="A267" s="723">
        <v>263</v>
      </c>
      <c r="B267" s="746" t="s">
        <v>549</v>
      </c>
      <c r="C267" s="747">
        <v>43790</v>
      </c>
      <c r="D267" s="736" t="s">
        <v>546</v>
      </c>
      <c r="E267" s="736" t="s">
        <v>224</v>
      </c>
      <c r="F267" s="736" t="s">
        <v>224</v>
      </c>
      <c r="G267" s="736">
        <v>437354</v>
      </c>
      <c r="H267" s="748" t="s">
        <v>547</v>
      </c>
      <c r="I267" s="757" t="s">
        <v>495</v>
      </c>
      <c r="J267" s="739" t="s">
        <v>170</v>
      </c>
      <c r="K267" s="743"/>
      <c r="L267" s="744"/>
      <c r="M267" s="704"/>
      <c r="N267" s="705"/>
      <c r="O267" s="706"/>
      <c r="P267" s="706"/>
      <c r="Q267" s="706"/>
      <c r="R267" s="706"/>
    </row>
    <row r="268" s="650" customFormat="1" ht="12" customHeight="1" spans="1:18">
      <c r="A268" s="723">
        <v>264</v>
      </c>
      <c r="B268" s="746" t="s">
        <v>550</v>
      </c>
      <c r="C268" s="747">
        <v>43028</v>
      </c>
      <c r="D268" s="735" t="s">
        <v>551</v>
      </c>
      <c r="E268" s="736" t="s">
        <v>552</v>
      </c>
      <c r="F268" s="736" t="s">
        <v>219</v>
      </c>
      <c r="G268" s="736">
        <v>374031</v>
      </c>
      <c r="H268" s="736" t="s">
        <v>168</v>
      </c>
      <c r="I268" s="736" t="s">
        <v>553</v>
      </c>
      <c r="J268" s="739" t="s">
        <v>170</v>
      </c>
      <c r="K268" s="743"/>
      <c r="L268" s="744"/>
      <c r="M268" s="704"/>
      <c r="N268" s="705"/>
      <c r="O268" s="706"/>
      <c r="P268" s="706"/>
      <c r="Q268" s="706"/>
      <c r="R268" s="706"/>
    </row>
    <row r="269" s="650" customFormat="1" ht="12" customHeight="1" spans="1:18">
      <c r="A269" s="723">
        <v>265</v>
      </c>
      <c r="B269" s="746" t="s">
        <v>550</v>
      </c>
      <c r="C269" s="747">
        <v>43028</v>
      </c>
      <c r="D269" s="735" t="s">
        <v>551</v>
      </c>
      <c r="E269" s="736" t="s">
        <v>552</v>
      </c>
      <c r="F269" s="736" t="s">
        <v>219</v>
      </c>
      <c r="G269" s="726">
        <v>401316</v>
      </c>
      <c r="H269" s="736" t="s">
        <v>168</v>
      </c>
      <c r="I269" s="728" t="s">
        <v>173</v>
      </c>
      <c r="J269" s="739" t="s">
        <v>170</v>
      </c>
      <c r="K269" s="743"/>
      <c r="L269" s="744"/>
      <c r="M269" s="704"/>
      <c r="N269" s="705"/>
      <c r="O269" s="706"/>
      <c r="P269" s="706"/>
      <c r="Q269" s="706"/>
      <c r="R269" s="706"/>
    </row>
    <row r="270" s="648" customFormat="1" ht="12" customHeight="1" spans="1:18">
      <c r="A270" s="723">
        <v>266</v>
      </c>
      <c r="B270" s="746" t="s">
        <v>550</v>
      </c>
      <c r="C270" s="747">
        <v>43028</v>
      </c>
      <c r="D270" s="735" t="s">
        <v>551</v>
      </c>
      <c r="E270" s="736" t="s">
        <v>552</v>
      </c>
      <c r="F270" s="736" t="s">
        <v>219</v>
      </c>
      <c r="G270" s="726">
        <v>378300</v>
      </c>
      <c r="H270" s="736" t="s">
        <v>168</v>
      </c>
      <c r="I270" s="728" t="s">
        <v>554</v>
      </c>
      <c r="J270" s="739" t="s">
        <v>170</v>
      </c>
      <c r="K270" s="743"/>
      <c r="L270" s="744"/>
      <c r="M270" s="704"/>
      <c r="N270" s="705"/>
      <c r="O270" s="706"/>
      <c r="P270" s="706"/>
      <c r="Q270" s="706"/>
      <c r="R270" s="706"/>
    </row>
    <row r="271" s="650" customFormat="1" ht="12" customHeight="1" spans="1:18">
      <c r="A271" s="723">
        <v>267</v>
      </c>
      <c r="B271" s="746" t="s">
        <v>550</v>
      </c>
      <c r="C271" s="747">
        <v>43028</v>
      </c>
      <c r="D271" s="735" t="s">
        <v>551</v>
      </c>
      <c r="E271" s="736" t="s">
        <v>552</v>
      </c>
      <c r="F271" s="736" t="s">
        <v>219</v>
      </c>
      <c r="G271" s="726">
        <v>374034</v>
      </c>
      <c r="H271" s="736" t="s">
        <v>168</v>
      </c>
      <c r="I271" s="728" t="s">
        <v>555</v>
      </c>
      <c r="J271" s="739" t="s">
        <v>170</v>
      </c>
      <c r="K271" s="743"/>
      <c r="L271" s="744"/>
      <c r="M271" s="704"/>
      <c r="N271" s="705"/>
      <c r="O271" s="706"/>
      <c r="P271" s="706"/>
      <c r="Q271" s="706"/>
      <c r="R271" s="706"/>
    </row>
    <row r="272" s="650" customFormat="1" ht="12" customHeight="1" spans="1:18">
      <c r="A272" s="723">
        <v>268</v>
      </c>
      <c r="B272" s="746" t="s">
        <v>550</v>
      </c>
      <c r="C272" s="747">
        <v>43028</v>
      </c>
      <c r="D272" s="735" t="s">
        <v>551</v>
      </c>
      <c r="E272" s="736" t="s">
        <v>552</v>
      </c>
      <c r="F272" s="736" t="s">
        <v>219</v>
      </c>
      <c r="G272" s="726">
        <v>519567</v>
      </c>
      <c r="H272" s="736" t="s">
        <v>168</v>
      </c>
      <c r="I272" s="728" t="s">
        <v>556</v>
      </c>
      <c r="J272" s="739" t="s">
        <v>170</v>
      </c>
      <c r="K272" s="743"/>
      <c r="L272" s="744"/>
      <c r="M272" s="704"/>
      <c r="N272" s="705"/>
      <c r="O272" s="706"/>
      <c r="P272" s="706"/>
      <c r="Q272" s="706"/>
      <c r="R272" s="706"/>
    </row>
    <row r="273" s="650" customFormat="1" ht="12" customHeight="1" spans="1:18">
      <c r="A273" s="723">
        <v>269</v>
      </c>
      <c r="B273" s="746" t="s">
        <v>550</v>
      </c>
      <c r="C273" s="747">
        <v>43028</v>
      </c>
      <c r="D273" s="735" t="s">
        <v>551</v>
      </c>
      <c r="E273" s="736" t="s">
        <v>552</v>
      </c>
      <c r="F273" s="736" t="s">
        <v>219</v>
      </c>
      <c r="G273" s="726">
        <v>519568</v>
      </c>
      <c r="H273" s="736" t="s">
        <v>168</v>
      </c>
      <c r="I273" s="726" t="s">
        <v>516</v>
      </c>
      <c r="J273" s="739" t="s">
        <v>170</v>
      </c>
      <c r="K273" s="743"/>
      <c r="L273" s="744"/>
      <c r="M273" s="704"/>
      <c r="N273" s="705"/>
      <c r="O273" s="706"/>
      <c r="P273" s="706"/>
      <c r="Q273" s="706"/>
      <c r="R273" s="706"/>
    </row>
    <row r="274" s="650" customFormat="1" ht="12" customHeight="1" spans="1:18">
      <c r="A274" s="723">
        <v>270</v>
      </c>
      <c r="B274" s="746" t="s">
        <v>557</v>
      </c>
      <c r="C274" s="738">
        <v>43061</v>
      </c>
      <c r="D274" s="735" t="s">
        <v>240</v>
      </c>
      <c r="E274" s="736" t="s">
        <v>558</v>
      </c>
      <c r="F274" s="736">
        <v>72807001013</v>
      </c>
      <c r="G274" s="736">
        <v>377994</v>
      </c>
      <c r="H274" s="736" t="s">
        <v>168</v>
      </c>
      <c r="I274" s="726" t="s">
        <v>559</v>
      </c>
      <c r="J274" s="739" t="s">
        <v>170</v>
      </c>
      <c r="K274" s="743"/>
      <c r="L274" s="744"/>
      <c r="M274" s="704"/>
      <c r="N274" s="705"/>
      <c r="O274" s="706"/>
      <c r="P274" s="706"/>
      <c r="Q274" s="706"/>
      <c r="R274" s="706"/>
    </row>
    <row r="275" s="650" customFormat="1" ht="12" customHeight="1" spans="1:18">
      <c r="A275" s="723">
        <v>271</v>
      </c>
      <c r="B275" s="746" t="s">
        <v>557</v>
      </c>
      <c r="C275" s="738">
        <v>43061</v>
      </c>
      <c r="D275" s="735" t="s">
        <v>240</v>
      </c>
      <c r="E275" s="736" t="s">
        <v>558</v>
      </c>
      <c r="F275" s="736">
        <v>72807001005</v>
      </c>
      <c r="G275" s="736">
        <v>377995</v>
      </c>
      <c r="H275" s="736" t="s">
        <v>168</v>
      </c>
      <c r="I275" s="726" t="s">
        <v>479</v>
      </c>
      <c r="J275" s="739" t="s">
        <v>170</v>
      </c>
      <c r="K275" s="743"/>
      <c r="L275" s="744"/>
      <c r="M275" s="704"/>
      <c r="N275" s="705"/>
      <c r="O275" s="706"/>
      <c r="P275" s="706"/>
      <c r="Q275" s="706"/>
      <c r="R275" s="706"/>
    </row>
    <row r="276" s="650" customFormat="1" ht="12" customHeight="1" spans="1:18">
      <c r="A276" s="723">
        <v>272</v>
      </c>
      <c r="B276" s="746" t="s">
        <v>557</v>
      </c>
      <c r="C276" s="738">
        <v>43061</v>
      </c>
      <c r="D276" s="735" t="s">
        <v>240</v>
      </c>
      <c r="E276" s="736" t="s">
        <v>558</v>
      </c>
      <c r="F276" s="736">
        <v>72807001010</v>
      </c>
      <c r="G276" s="736">
        <v>377996</v>
      </c>
      <c r="H276" s="736" t="s">
        <v>168</v>
      </c>
      <c r="I276" s="728" t="s">
        <v>496</v>
      </c>
      <c r="J276" s="739" t="s">
        <v>170</v>
      </c>
      <c r="K276" s="743"/>
      <c r="L276" s="744"/>
      <c r="M276" s="704"/>
      <c r="N276" s="705"/>
      <c r="O276" s="706"/>
      <c r="P276" s="706"/>
      <c r="Q276" s="706"/>
      <c r="R276" s="706"/>
    </row>
    <row r="277" s="650" customFormat="1" ht="12" customHeight="1" spans="1:18">
      <c r="A277" s="723">
        <v>273</v>
      </c>
      <c r="B277" s="746" t="s">
        <v>557</v>
      </c>
      <c r="C277" s="738">
        <v>43061</v>
      </c>
      <c r="D277" s="735" t="s">
        <v>240</v>
      </c>
      <c r="E277" s="736" t="s">
        <v>558</v>
      </c>
      <c r="F277" s="736">
        <v>72807001059</v>
      </c>
      <c r="G277" s="736">
        <v>377997</v>
      </c>
      <c r="H277" s="736" t="s">
        <v>168</v>
      </c>
      <c r="I277" s="726" t="s">
        <v>458</v>
      </c>
      <c r="J277" s="739" t="s">
        <v>170</v>
      </c>
      <c r="K277" s="743"/>
      <c r="L277" s="744"/>
      <c r="M277" s="704"/>
      <c r="N277" s="705"/>
      <c r="O277" s="706"/>
      <c r="P277" s="706"/>
      <c r="Q277" s="706"/>
      <c r="R277" s="706"/>
    </row>
    <row r="278" s="650" customFormat="1" ht="12" customHeight="1" spans="1:18">
      <c r="A278" s="723">
        <v>274</v>
      </c>
      <c r="B278" s="746" t="s">
        <v>557</v>
      </c>
      <c r="C278" s="738">
        <v>43061</v>
      </c>
      <c r="D278" s="735" t="s">
        <v>240</v>
      </c>
      <c r="E278" s="736" t="s">
        <v>558</v>
      </c>
      <c r="F278" s="736">
        <v>72807001001</v>
      </c>
      <c r="G278" s="736">
        <v>377998</v>
      </c>
      <c r="H278" s="736" t="s">
        <v>168</v>
      </c>
      <c r="I278" s="726" t="s">
        <v>495</v>
      </c>
      <c r="J278" s="739" t="s">
        <v>170</v>
      </c>
      <c r="K278" s="743"/>
      <c r="L278" s="744"/>
      <c r="M278" s="704"/>
      <c r="N278" s="705"/>
      <c r="O278" s="706"/>
      <c r="P278" s="706"/>
      <c r="Q278" s="706"/>
      <c r="R278" s="706"/>
    </row>
    <row r="279" s="650" customFormat="1" ht="12" customHeight="1" spans="1:18">
      <c r="A279" s="723">
        <v>275</v>
      </c>
      <c r="B279" s="746" t="s">
        <v>557</v>
      </c>
      <c r="C279" s="738">
        <v>43061</v>
      </c>
      <c r="D279" s="735" t="s">
        <v>240</v>
      </c>
      <c r="E279" s="736" t="s">
        <v>558</v>
      </c>
      <c r="F279" s="736" t="s">
        <v>219</v>
      </c>
      <c r="G279" s="726">
        <v>377999</v>
      </c>
      <c r="H279" s="736" t="s">
        <v>168</v>
      </c>
      <c r="I279" s="728" t="s">
        <v>496</v>
      </c>
      <c r="J279" s="739" t="s">
        <v>170</v>
      </c>
      <c r="K279" s="743"/>
      <c r="L279" s="744"/>
      <c r="M279" s="704"/>
      <c r="N279" s="705"/>
      <c r="O279" s="706"/>
      <c r="P279" s="706"/>
      <c r="Q279" s="706"/>
      <c r="R279" s="706"/>
    </row>
    <row r="280" s="649" customFormat="1" ht="12" customHeight="1" spans="1:18">
      <c r="A280" s="723">
        <v>276</v>
      </c>
      <c r="B280" s="746" t="s">
        <v>557</v>
      </c>
      <c r="C280" s="738">
        <v>43061</v>
      </c>
      <c r="D280" s="735" t="s">
        <v>240</v>
      </c>
      <c r="E280" s="736" t="s">
        <v>558</v>
      </c>
      <c r="F280" s="736" t="s">
        <v>219</v>
      </c>
      <c r="G280" s="726">
        <v>378001</v>
      </c>
      <c r="H280" s="736" t="s">
        <v>168</v>
      </c>
      <c r="I280" s="753" t="s">
        <v>560</v>
      </c>
      <c r="J280" s="739" t="s">
        <v>170</v>
      </c>
      <c r="K280" s="743"/>
      <c r="L280" s="744"/>
      <c r="M280" s="704"/>
      <c r="N280" s="705"/>
      <c r="O280" s="706"/>
      <c r="P280" s="706"/>
      <c r="Q280" s="706"/>
      <c r="R280" s="706"/>
    </row>
    <row r="281" s="650" customFormat="1" ht="12" customHeight="1" spans="1:18">
      <c r="A281" s="723">
        <v>277</v>
      </c>
      <c r="B281" s="746" t="s">
        <v>557</v>
      </c>
      <c r="C281" s="738">
        <v>43061</v>
      </c>
      <c r="D281" s="735" t="s">
        <v>240</v>
      </c>
      <c r="E281" s="736" t="s">
        <v>558</v>
      </c>
      <c r="F281" s="736" t="s">
        <v>219</v>
      </c>
      <c r="G281" s="726">
        <v>378004</v>
      </c>
      <c r="H281" s="736" t="s">
        <v>168</v>
      </c>
      <c r="I281" s="726" t="s">
        <v>495</v>
      </c>
      <c r="J281" s="739" t="s">
        <v>170</v>
      </c>
      <c r="K281" s="743"/>
      <c r="L281" s="744"/>
      <c r="M281" s="704"/>
      <c r="N281" s="705"/>
      <c r="O281" s="706"/>
      <c r="P281" s="706"/>
      <c r="Q281" s="706"/>
      <c r="R281" s="706"/>
    </row>
    <row r="282" s="650" customFormat="1" ht="12" customHeight="1" spans="1:18">
      <c r="A282" s="723">
        <v>278</v>
      </c>
      <c r="B282" s="746" t="s">
        <v>557</v>
      </c>
      <c r="C282" s="738">
        <v>43061</v>
      </c>
      <c r="D282" s="735" t="s">
        <v>240</v>
      </c>
      <c r="E282" s="736" t="s">
        <v>558</v>
      </c>
      <c r="F282" s="736" t="s">
        <v>219</v>
      </c>
      <c r="G282" s="726">
        <v>378005</v>
      </c>
      <c r="H282" s="736" t="s">
        <v>168</v>
      </c>
      <c r="I282" s="726" t="s">
        <v>496</v>
      </c>
      <c r="J282" s="739" t="s">
        <v>170</v>
      </c>
      <c r="K282" s="743"/>
      <c r="L282" s="744"/>
      <c r="M282" s="704"/>
      <c r="N282" s="705"/>
      <c r="O282" s="706"/>
      <c r="P282" s="706"/>
      <c r="Q282" s="706"/>
      <c r="R282" s="706"/>
    </row>
    <row r="283" s="650" customFormat="1" ht="12" customHeight="1" spans="1:18">
      <c r="A283" s="723">
        <v>279</v>
      </c>
      <c r="B283" s="746" t="s">
        <v>557</v>
      </c>
      <c r="C283" s="738">
        <v>43061</v>
      </c>
      <c r="D283" s="735" t="s">
        <v>240</v>
      </c>
      <c r="E283" s="736" t="s">
        <v>558</v>
      </c>
      <c r="F283" s="736" t="s">
        <v>219</v>
      </c>
      <c r="G283" s="726">
        <v>378006</v>
      </c>
      <c r="H283" s="736" t="s">
        <v>168</v>
      </c>
      <c r="I283" s="726" t="s">
        <v>458</v>
      </c>
      <c r="J283" s="739" t="s">
        <v>170</v>
      </c>
      <c r="K283" s="743"/>
      <c r="L283" s="744"/>
      <c r="M283" s="704"/>
      <c r="N283" s="705"/>
      <c r="O283" s="706"/>
      <c r="P283" s="706"/>
      <c r="Q283" s="706"/>
      <c r="R283" s="706"/>
    </row>
    <row r="284" s="650" customFormat="1" ht="12" customHeight="1" spans="1:18">
      <c r="A284" s="733">
        <v>280</v>
      </c>
      <c r="B284" s="746" t="s">
        <v>557</v>
      </c>
      <c r="C284" s="738">
        <v>43061</v>
      </c>
      <c r="D284" s="735" t="s">
        <v>240</v>
      </c>
      <c r="E284" s="736" t="s">
        <v>558</v>
      </c>
      <c r="F284" s="736" t="s">
        <v>219</v>
      </c>
      <c r="G284" s="749">
        <v>378008</v>
      </c>
      <c r="H284" s="736" t="s">
        <v>168</v>
      </c>
      <c r="I284" s="749" t="s">
        <v>495</v>
      </c>
      <c r="J284" s="739" t="s">
        <v>170</v>
      </c>
      <c r="K284" s="743"/>
      <c r="L284" s="744"/>
      <c r="M284" s="704"/>
      <c r="N284" s="705"/>
      <c r="O284" s="706"/>
      <c r="P284" s="706"/>
      <c r="Q284" s="706"/>
      <c r="R284" s="706"/>
    </row>
    <row r="285" s="650" customFormat="1" ht="12" customHeight="1" spans="1:18">
      <c r="A285" s="723">
        <v>281</v>
      </c>
      <c r="B285" s="746" t="s">
        <v>557</v>
      </c>
      <c r="C285" s="738">
        <v>43061</v>
      </c>
      <c r="D285" s="735" t="s">
        <v>240</v>
      </c>
      <c r="E285" s="736" t="s">
        <v>558</v>
      </c>
      <c r="F285" s="736" t="s">
        <v>219</v>
      </c>
      <c r="G285" s="726">
        <v>378009</v>
      </c>
      <c r="H285" s="736" t="s">
        <v>168</v>
      </c>
      <c r="I285" s="726" t="s">
        <v>458</v>
      </c>
      <c r="J285" s="739" t="s">
        <v>170</v>
      </c>
      <c r="K285" s="743"/>
      <c r="L285" s="744"/>
      <c r="M285" s="704"/>
      <c r="N285" s="705"/>
      <c r="O285" s="706"/>
      <c r="P285" s="706"/>
      <c r="Q285" s="706"/>
      <c r="R285" s="706"/>
    </row>
    <row r="286" s="650" customFormat="1" ht="12" customHeight="1" spans="1:18">
      <c r="A286" s="723">
        <v>282</v>
      </c>
      <c r="B286" s="746" t="s">
        <v>557</v>
      </c>
      <c r="C286" s="738">
        <v>43061</v>
      </c>
      <c r="D286" s="735" t="s">
        <v>240</v>
      </c>
      <c r="E286" s="736" t="s">
        <v>558</v>
      </c>
      <c r="F286" s="736" t="s">
        <v>219</v>
      </c>
      <c r="G286" s="726">
        <v>378010</v>
      </c>
      <c r="H286" s="736" t="s">
        <v>168</v>
      </c>
      <c r="I286" s="753" t="s">
        <v>561</v>
      </c>
      <c r="J286" s="739" t="s">
        <v>170</v>
      </c>
      <c r="K286" s="743"/>
      <c r="L286" s="744"/>
      <c r="M286" s="704"/>
      <c r="N286" s="705"/>
      <c r="O286" s="706"/>
      <c r="P286" s="706"/>
      <c r="Q286" s="706"/>
      <c r="R286" s="706"/>
    </row>
    <row r="287" s="650" customFormat="1" ht="12" customHeight="1" spans="1:18">
      <c r="A287" s="723">
        <v>283</v>
      </c>
      <c r="B287" s="746" t="s">
        <v>557</v>
      </c>
      <c r="C287" s="738">
        <v>43061</v>
      </c>
      <c r="D287" s="735" t="s">
        <v>240</v>
      </c>
      <c r="E287" s="736" t="s">
        <v>558</v>
      </c>
      <c r="F287" s="736" t="s">
        <v>219</v>
      </c>
      <c r="G287" s="726">
        <v>378012</v>
      </c>
      <c r="H287" s="736" t="s">
        <v>168</v>
      </c>
      <c r="I287" s="726" t="s">
        <v>458</v>
      </c>
      <c r="J287" s="739" t="s">
        <v>170</v>
      </c>
      <c r="K287" s="743"/>
      <c r="L287" s="744"/>
      <c r="M287" s="704"/>
      <c r="N287" s="705"/>
      <c r="O287" s="706"/>
      <c r="P287" s="706"/>
      <c r="Q287" s="706"/>
      <c r="R287" s="706"/>
    </row>
    <row r="288" s="650" customFormat="1" ht="12" customHeight="1" spans="1:18">
      <c r="A288" s="733">
        <v>284</v>
      </c>
      <c r="B288" s="746" t="s">
        <v>557</v>
      </c>
      <c r="C288" s="738">
        <v>43061</v>
      </c>
      <c r="D288" s="735" t="s">
        <v>240</v>
      </c>
      <c r="E288" s="736" t="s">
        <v>558</v>
      </c>
      <c r="F288" s="736" t="s">
        <v>219</v>
      </c>
      <c r="G288" s="726">
        <v>378013</v>
      </c>
      <c r="H288" s="736" t="s">
        <v>168</v>
      </c>
      <c r="I288" s="726" t="s">
        <v>492</v>
      </c>
      <c r="J288" s="739" t="s">
        <v>170</v>
      </c>
      <c r="K288" s="743"/>
      <c r="L288" s="744"/>
      <c r="M288" s="704"/>
      <c r="N288" s="705"/>
      <c r="O288" s="706"/>
      <c r="P288" s="706"/>
      <c r="Q288" s="706"/>
      <c r="R288" s="706"/>
    </row>
    <row r="289" s="650" customFormat="1" ht="12" customHeight="1" spans="1:18">
      <c r="A289" s="723">
        <v>285</v>
      </c>
      <c r="B289" s="746" t="s">
        <v>225</v>
      </c>
      <c r="C289" s="737">
        <v>42872</v>
      </c>
      <c r="D289" s="735" t="s">
        <v>562</v>
      </c>
      <c r="E289" s="736" t="s">
        <v>224</v>
      </c>
      <c r="F289" s="736" t="s">
        <v>219</v>
      </c>
      <c r="G289" s="736">
        <v>359755</v>
      </c>
      <c r="H289" s="736" t="s">
        <v>168</v>
      </c>
      <c r="I289" s="736" t="s">
        <v>494</v>
      </c>
      <c r="J289" s="739" t="s">
        <v>170</v>
      </c>
      <c r="K289" s="743"/>
      <c r="L289" s="744"/>
      <c r="M289" s="704"/>
      <c r="N289" s="705"/>
      <c r="O289" s="706"/>
      <c r="P289" s="706"/>
      <c r="Q289" s="706"/>
      <c r="R289" s="706"/>
    </row>
    <row r="290" s="650" customFormat="1" ht="12" customHeight="1" spans="1:18">
      <c r="A290" s="723">
        <v>286</v>
      </c>
      <c r="B290" s="746" t="s">
        <v>225</v>
      </c>
      <c r="C290" s="737">
        <v>42872</v>
      </c>
      <c r="D290" s="735" t="s">
        <v>562</v>
      </c>
      <c r="E290" s="736" t="s">
        <v>224</v>
      </c>
      <c r="F290" s="736" t="s">
        <v>219</v>
      </c>
      <c r="G290" s="736">
        <v>359756</v>
      </c>
      <c r="H290" s="736" t="s">
        <v>168</v>
      </c>
      <c r="I290" s="736" t="s">
        <v>230</v>
      </c>
      <c r="J290" s="739" t="s">
        <v>170</v>
      </c>
      <c r="K290" s="743"/>
      <c r="L290" s="744"/>
      <c r="M290" s="704"/>
      <c r="N290" s="705"/>
      <c r="O290" s="706"/>
      <c r="P290" s="706"/>
      <c r="Q290" s="706"/>
      <c r="R290" s="706"/>
    </row>
    <row r="291" s="650" customFormat="1" ht="12" customHeight="1" spans="1:18">
      <c r="A291" s="723">
        <v>287</v>
      </c>
      <c r="B291" s="746" t="s">
        <v>563</v>
      </c>
      <c r="C291" s="747">
        <v>44738</v>
      </c>
      <c r="D291" s="735" t="s">
        <v>564</v>
      </c>
      <c r="E291" s="736" t="s">
        <v>565</v>
      </c>
      <c r="F291" s="736" t="s">
        <v>566</v>
      </c>
      <c r="G291" s="726">
        <v>462649</v>
      </c>
      <c r="H291" s="736" t="s">
        <v>168</v>
      </c>
      <c r="I291" s="736" t="s">
        <v>567</v>
      </c>
      <c r="J291" s="739" t="s">
        <v>170</v>
      </c>
      <c r="K291" s="743"/>
      <c r="L291" s="744"/>
      <c r="M291" s="704"/>
      <c r="N291" s="705"/>
      <c r="O291" s="706"/>
      <c r="P291" s="706"/>
      <c r="Q291" s="706"/>
      <c r="R291" s="706"/>
    </row>
    <row r="292" s="650" customFormat="1" ht="12.75" customHeight="1" spans="1:18">
      <c r="A292" s="723">
        <v>288</v>
      </c>
      <c r="B292" s="746" t="s">
        <v>568</v>
      </c>
      <c r="C292" s="737">
        <v>42940</v>
      </c>
      <c r="D292" s="735" t="s">
        <v>569</v>
      </c>
      <c r="E292" s="736" t="s">
        <v>570</v>
      </c>
      <c r="F292" s="736" t="s">
        <v>219</v>
      </c>
      <c r="G292" s="736">
        <v>382727</v>
      </c>
      <c r="H292" s="736" t="s">
        <v>168</v>
      </c>
      <c r="I292" s="736" t="s">
        <v>548</v>
      </c>
      <c r="J292" s="758" t="s">
        <v>271</v>
      </c>
      <c r="K292" s="743"/>
      <c r="L292" s="744"/>
      <c r="M292" s="704"/>
      <c r="N292" s="705"/>
      <c r="O292" s="706"/>
      <c r="P292" s="706"/>
      <c r="Q292" s="706"/>
      <c r="R292" s="706"/>
    </row>
    <row r="293" s="650" customFormat="1" ht="12" customHeight="1" spans="1:18">
      <c r="A293" s="723">
        <v>298</v>
      </c>
      <c r="B293" s="746" t="s">
        <v>268</v>
      </c>
      <c r="C293" s="725" t="s">
        <v>571</v>
      </c>
      <c r="D293" s="736" t="s">
        <v>572</v>
      </c>
      <c r="E293" s="736" t="s">
        <v>224</v>
      </c>
      <c r="F293" s="736" t="s">
        <v>219</v>
      </c>
      <c r="G293" s="726">
        <v>348876</v>
      </c>
      <c r="H293" s="736" t="s">
        <v>168</v>
      </c>
      <c r="I293" s="736" t="s">
        <v>494</v>
      </c>
      <c r="J293" s="758" t="s">
        <v>271</v>
      </c>
      <c r="K293" s="743"/>
      <c r="L293" s="744"/>
      <c r="M293" s="704"/>
      <c r="N293" s="705"/>
      <c r="O293" s="706"/>
      <c r="P293" s="706"/>
      <c r="Q293" s="706"/>
      <c r="R293" s="706"/>
    </row>
    <row r="294" s="650" customFormat="1" ht="12" customHeight="1" spans="1:18">
      <c r="A294" s="723">
        <v>299</v>
      </c>
      <c r="B294" s="746" t="s">
        <v>268</v>
      </c>
      <c r="C294" s="725" t="s">
        <v>573</v>
      </c>
      <c r="D294" s="735" t="s">
        <v>574</v>
      </c>
      <c r="E294" s="736" t="s">
        <v>224</v>
      </c>
      <c r="F294" s="736" t="s">
        <v>219</v>
      </c>
      <c r="G294" s="726">
        <v>383929</v>
      </c>
      <c r="H294" s="736" t="s">
        <v>168</v>
      </c>
      <c r="I294" s="736" t="s">
        <v>494</v>
      </c>
      <c r="J294" s="758" t="s">
        <v>271</v>
      </c>
      <c r="K294" s="743"/>
      <c r="L294" s="744"/>
      <c r="M294" s="704"/>
      <c r="N294" s="705"/>
      <c r="O294" s="706"/>
      <c r="P294" s="706"/>
      <c r="Q294" s="706"/>
      <c r="R294" s="706"/>
    </row>
    <row r="295" s="650" customFormat="1" ht="12" customHeight="1" spans="1:18">
      <c r="A295" s="733">
        <v>300</v>
      </c>
      <c r="B295" s="746" t="s">
        <v>575</v>
      </c>
      <c r="C295" s="750">
        <v>42982</v>
      </c>
      <c r="D295" s="735" t="s">
        <v>576</v>
      </c>
      <c r="E295" s="736" t="s">
        <v>577</v>
      </c>
      <c r="F295" s="736" t="s">
        <v>578</v>
      </c>
      <c r="G295" s="736">
        <v>366458</v>
      </c>
      <c r="H295" s="736" t="s">
        <v>168</v>
      </c>
      <c r="I295" s="736" t="s">
        <v>489</v>
      </c>
      <c r="J295" s="739" t="s">
        <v>170</v>
      </c>
      <c r="K295" s="743"/>
      <c r="L295" s="744"/>
      <c r="M295" s="704"/>
      <c r="N295" s="705"/>
      <c r="O295" s="706"/>
      <c r="P295" s="706"/>
      <c r="Q295" s="706"/>
      <c r="R295" s="706"/>
    </row>
    <row r="296" s="650" customFormat="1" ht="12" customHeight="1" spans="1:18">
      <c r="A296" s="723">
        <v>301</v>
      </c>
      <c r="B296" s="751" t="s">
        <v>579</v>
      </c>
      <c r="C296" s="725" t="s">
        <v>580</v>
      </c>
      <c r="D296" s="752" t="s">
        <v>302</v>
      </c>
      <c r="E296" s="753" t="s">
        <v>581</v>
      </c>
      <c r="F296" s="753">
        <v>451</v>
      </c>
      <c r="G296" s="753">
        <v>367579</v>
      </c>
      <c r="H296" s="753" t="s">
        <v>168</v>
      </c>
      <c r="I296" s="753" t="s">
        <v>582</v>
      </c>
      <c r="J296" s="739" t="s">
        <v>170</v>
      </c>
      <c r="K296" s="743"/>
      <c r="L296" s="744"/>
      <c r="M296" s="704"/>
      <c r="N296" s="705"/>
      <c r="O296" s="706"/>
      <c r="P296" s="706"/>
      <c r="Q296" s="706"/>
      <c r="R296" s="706"/>
    </row>
    <row r="297" s="650" customFormat="1" ht="12" customHeight="1" spans="1:18">
      <c r="A297" s="723">
        <v>302</v>
      </c>
      <c r="B297" s="751" t="s">
        <v>579</v>
      </c>
      <c r="C297" s="725">
        <v>44839</v>
      </c>
      <c r="D297" s="736" t="s">
        <v>583</v>
      </c>
      <c r="E297" s="736" t="s">
        <v>224</v>
      </c>
      <c r="F297" s="754">
        <v>1914956202</v>
      </c>
      <c r="G297" s="726">
        <v>533853</v>
      </c>
      <c r="H297" s="736" t="s">
        <v>168</v>
      </c>
      <c r="I297" s="753" t="s">
        <v>560</v>
      </c>
      <c r="J297" s="739" t="s">
        <v>170</v>
      </c>
      <c r="K297" s="743"/>
      <c r="L297" s="744"/>
      <c r="M297" s="704"/>
      <c r="N297" s="705"/>
      <c r="O297" s="706"/>
      <c r="P297" s="706"/>
      <c r="Q297" s="706"/>
      <c r="R297" s="706"/>
    </row>
    <row r="298" s="650" customFormat="1" ht="12" customHeight="1" spans="1:18">
      <c r="A298" s="723">
        <v>303</v>
      </c>
      <c r="B298" s="755" t="s">
        <v>584</v>
      </c>
      <c r="C298" s="725" t="s">
        <v>585</v>
      </c>
      <c r="D298" s="735" t="s">
        <v>586</v>
      </c>
      <c r="E298" s="736" t="s">
        <v>224</v>
      </c>
      <c r="F298" s="736" t="s">
        <v>219</v>
      </c>
      <c r="G298" s="736">
        <v>404834</v>
      </c>
      <c r="H298" s="736" t="s">
        <v>168</v>
      </c>
      <c r="I298" s="736" t="s">
        <v>587</v>
      </c>
      <c r="J298" s="739" t="s">
        <v>170</v>
      </c>
      <c r="K298" s="743"/>
      <c r="L298" s="744"/>
      <c r="M298" s="704"/>
      <c r="N298" s="705"/>
      <c r="O298" s="706"/>
      <c r="P298" s="706"/>
      <c r="Q298" s="706"/>
      <c r="R298" s="706"/>
    </row>
    <row r="299" s="650" customFormat="1" ht="12" customHeight="1" spans="1:18">
      <c r="A299" s="723">
        <v>304</v>
      </c>
      <c r="B299" s="755" t="s">
        <v>588</v>
      </c>
      <c r="C299" s="725" t="s">
        <v>589</v>
      </c>
      <c r="D299" s="735" t="s">
        <v>484</v>
      </c>
      <c r="E299" s="736" t="s">
        <v>177</v>
      </c>
      <c r="F299" s="736" t="s">
        <v>590</v>
      </c>
      <c r="G299" s="736">
        <v>373635</v>
      </c>
      <c r="H299" s="736" t="s">
        <v>168</v>
      </c>
      <c r="I299" s="736" t="s">
        <v>591</v>
      </c>
      <c r="J299" s="739" t="s">
        <v>170</v>
      </c>
      <c r="K299" s="743"/>
      <c r="L299" s="744"/>
      <c r="M299" s="704"/>
      <c r="N299" s="705"/>
      <c r="O299" s="706"/>
      <c r="P299" s="706"/>
      <c r="Q299" s="706"/>
      <c r="R299" s="706"/>
    </row>
    <row r="300" s="650" customFormat="1" ht="12" customHeight="1" spans="1:18">
      <c r="A300" s="723">
        <v>305</v>
      </c>
      <c r="B300" s="746" t="s">
        <v>592</v>
      </c>
      <c r="C300" s="725">
        <v>44565</v>
      </c>
      <c r="D300" s="735" t="s">
        <v>593</v>
      </c>
      <c r="E300" s="736" t="s">
        <v>224</v>
      </c>
      <c r="F300" s="736" t="s">
        <v>594</v>
      </c>
      <c r="G300" s="731">
        <v>528031</v>
      </c>
      <c r="H300" s="736" t="s">
        <v>168</v>
      </c>
      <c r="I300" s="736" t="s">
        <v>595</v>
      </c>
      <c r="J300" s="739" t="s">
        <v>170</v>
      </c>
      <c r="K300" s="743"/>
      <c r="L300" s="744"/>
      <c r="M300" s="704"/>
      <c r="N300" s="705"/>
      <c r="O300" s="706"/>
      <c r="P300" s="706"/>
      <c r="Q300" s="706"/>
      <c r="R300" s="706"/>
    </row>
    <row r="301" s="650" customFormat="1" ht="12" customHeight="1" spans="1:18">
      <c r="A301" s="723">
        <v>306</v>
      </c>
      <c r="B301" s="746" t="s">
        <v>596</v>
      </c>
      <c r="C301" s="725">
        <v>44565</v>
      </c>
      <c r="D301" s="735" t="s">
        <v>593</v>
      </c>
      <c r="E301" s="736" t="s">
        <v>224</v>
      </c>
      <c r="F301" s="736" t="s">
        <v>597</v>
      </c>
      <c r="G301" s="731">
        <v>522764</v>
      </c>
      <c r="H301" s="736" t="s">
        <v>168</v>
      </c>
      <c r="I301" s="736" t="s">
        <v>598</v>
      </c>
      <c r="J301" s="739" t="s">
        <v>170</v>
      </c>
      <c r="K301" s="743"/>
      <c r="L301" s="744"/>
      <c r="M301" s="704"/>
      <c r="N301" s="705"/>
      <c r="O301" s="706"/>
      <c r="P301" s="706"/>
      <c r="Q301" s="706"/>
      <c r="R301" s="706"/>
    </row>
    <row r="302" s="650" customFormat="1" ht="12" customHeight="1" spans="1:18">
      <c r="A302" s="723">
        <v>307</v>
      </c>
      <c r="B302" s="746" t="s">
        <v>599</v>
      </c>
      <c r="C302" s="725">
        <v>44725</v>
      </c>
      <c r="D302" s="735" t="s">
        <v>600</v>
      </c>
      <c r="E302" s="736" t="s">
        <v>224</v>
      </c>
      <c r="F302" s="736" t="s">
        <v>601</v>
      </c>
      <c r="G302" s="726">
        <v>509771</v>
      </c>
      <c r="H302" s="736" t="s">
        <v>168</v>
      </c>
      <c r="I302" s="736" t="s">
        <v>548</v>
      </c>
      <c r="J302" s="739" t="s">
        <v>170</v>
      </c>
      <c r="K302" s="743"/>
      <c r="L302" s="744"/>
      <c r="M302" s="704"/>
      <c r="N302" s="705"/>
      <c r="O302" s="706"/>
      <c r="P302" s="706"/>
      <c r="Q302" s="706"/>
      <c r="R302" s="706"/>
    </row>
    <row r="303" s="650" customFormat="1" ht="12" customHeight="1" spans="1:18">
      <c r="A303" s="723">
        <v>308</v>
      </c>
      <c r="B303" s="746" t="s">
        <v>602</v>
      </c>
      <c r="C303" s="725" t="s">
        <v>603</v>
      </c>
      <c r="D303" s="735" t="s">
        <v>604</v>
      </c>
      <c r="E303" s="736" t="s">
        <v>224</v>
      </c>
      <c r="F303" s="736" t="s">
        <v>219</v>
      </c>
      <c r="G303" s="726">
        <v>381875</v>
      </c>
      <c r="H303" s="736" t="s">
        <v>168</v>
      </c>
      <c r="I303" s="728" t="s">
        <v>230</v>
      </c>
      <c r="J303" s="739" t="s">
        <v>170</v>
      </c>
      <c r="K303" s="743"/>
      <c r="L303" s="744"/>
      <c r="M303" s="704"/>
      <c r="N303" s="705"/>
      <c r="O303" s="706"/>
      <c r="P303" s="706"/>
      <c r="Q303" s="706"/>
      <c r="R303" s="706"/>
    </row>
    <row r="304" s="650" customFormat="1" ht="12" customHeight="1" spans="1:18">
      <c r="A304" s="723">
        <v>309</v>
      </c>
      <c r="B304" s="746" t="s">
        <v>602</v>
      </c>
      <c r="C304" s="725" t="s">
        <v>603</v>
      </c>
      <c r="D304" s="735" t="s">
        <v>604</v>
      </c>
      <c r="E304" s="736" t="s">
        <v>224</v>
      </c>
      <c r="F304" s="736" t="s">
        <v>219</v>
      </c>
      <c r="G304" s="726">
        <v>381876</v>
      </c>
      <c r="H304" s="736" t="s">
        <v>168</v>
      </c>
      <c r="I304" s="726" t="s">
        <v>516</v>
      </c>
      <c r="J304" s="739" t="s">
        <v>170</v>
      </c>
      <c r="K304" s="743"/>
      <c r="L304" s="744"/>
      <c r="M304" s="704"/>
      <c r="N304" s="705"/>
      <c r="O304" s="706"/>
      <c r="P304" s="706"/>
      <c r="Q304" s="706"/>
      <c r="R304" s="706"/>
    </row>
    <row r="305" s="650" customFormat="1" ht="12" customHeight="1" spans="1:18">
      <c r="A305" s="723">
        <v>310</v>
      </c>
      <c r="B305" s="746" t="s">
        <v>602</v>
      </c>
      <c r="C305" s="725" t="s">
        <v>603</v>
      </c>
      <c r="D305" s="735" t="s">
        <v>604</v>
      </c>
      <c r="E305" s="736" t="s">
        <v>224</v>
      </c>
      <c r="F305" s="736" t="s">
        <v>219</v>
      </c>
      <c r="G305" s="726">
        <v>381878</v>
      </c>
      <c r="H305" s="736" t="s">
        <v>168</v>
      </c>
      <c r="I305" s="728" t="s">
        <v>541</v>
      </c>
      <c r="J305" s="739" t="s">
        <v>170</v>
      </c>
      <c r="K305" s="743"/>
      <c r="L305" s="744"/>
      <c r="M305" s="704"/>
      <c r="N305" s="705"/>
      <c r="O305" s="706"/>
      <c r="P305" s="706"/>
      <c r="Q305" s="706"/>
      <c r="R305" s="706"/>
    </row>
    <row r="306" s="650" customFormat="1" ht="12" customHeight="1" spans="1:18">
      <c r="A306" s="723">
        <v>311</v>
      </c>
      <c r="B306" s="746" t="s">
        <v>366</v>
      </c>
      <c r="C306" s="725" t="s">
        <v>367</v>
      </c>
      <c r="D306" s="736" t="s">
        <v>368</v>
      </c>
      <c r="E306" s="736" t="s">
        <v>224</v>
      </c>
      <c r="F306" s="736" t="s">
        <v>219</v>
      </c>
      <c r="G306" s="726">
        <v>377293</v>
      </c>
      <c r="H306" s="736" t="s">
        <v>168</v>
      </c>
      <c r="I306" s="728" t="s">
        <v>289</v>
      </c>
      <c r="J306" s="739" t="s">
        <v>170</v>
      </c>
      <c r="K306" s="743"/>
      <c r="L306" s="744"/>
      <c r="M306" s="704"/>
      <c r="N306" s="705"/>
      <c r="O306" s="706"/>
      <c r="P306" s="706"/>
      <c r="Q306" s="706"/>
      <c r="R306" s="706"/>
    </row>
    <row r="307" s="650" customFormat="1" ht="12" customHeight="1" spans="1:18">
      <c r="A307" s="723">
        <v>312</v>
      </c>
      <c r="B307" s="746" t="s">
        <v>366</v>
      </c>
      <c r="C307" s="725" t="s">
        <v>367</v>
      </c>
      <c r="D307" s="736" t="s">
        <v>368</v>
      </c>
      <c r="E307" s="736" t="s">
        <v>224</v>
      </c>
      <c r="F307" s="736" t="s">
        <v>219</v>
      </c>
      <c r="G307" s="726">
        <v>377294</v>
      </c>
      <c r="H307" s="736" t="s">
        <v>168</v>
      </c>
      <c r="I307" s="728" t="s">
        <v>544</v>
      </c>
      <c r="J307" s="739" t="s">
        <v>170</v>
      </c>
      <c r="K307" s="743"/>
      <c r="L307" s="744"/>
      <c r="M307" s="704"/>
      <c r="N307" s="705"/>
      <c r="O307" s="706"/>
      <c r="P307" s="706"/>
      <c r="Q307" s="706"/>
      <c r="R307" s="706"/>
    </row>
    <row r="308" s="650" customFormat="1" ht="12" customHeight="1" spans="1:18">
      <c r="A308" s="723">
        <v>314</v>
      </c>
      <c r="B308" s="746" t="s">
        <v>300</v>
      </c>
      <c r="C308" s="725" t="s">
        <v>605</v>
      </c>
      <c r="D308" s="736" t="s">
        <v>606</v>
      </c>
      <c r="E308" s="736" t="s">
        <v>224</v>
      </c>
      <c r="F308" s="736" t="s">
        <v>219</v>
      </c>
      <c r="G308" s="726">
        <v>382102</v>
      </c>
      <c r="H308" s="736" t="s">
        <v>168</v>
      </c>
      <c r="I308" s="726" t="s">
        <v>544</v>
      </c>
      <c r="J308" s="739" t="s">
        <v>170</v>
      </c>
      <c r="K308" s="743"/>
      <c r="L308" s="744"/>
      <c r="M308" s="704"/>
      <c r="N308" s="705"/>
      <c r="O308" s="706"/>
      <c r="P308" s="706"/>
      <c r="Q308" s="706"/>
      <c r="R308" s="706"/>
    </row>
    <row r="309" s="650" customFormat="1" ht="12" customHeight="1" spans="1:18">
      <c r="A309" s="723">
        <v>315</v>
      </c>
      <c r="B309" s="746" t="s">
        <v>300</v>
      </c>
      <c r="C309" s="725" t="s">
        <v>605</v>
      </c>
      <c r="D309" s="736" t="s">
        <v>606</v>
      </c>
      <c r="E309" s="736" t="s">
        <v>224</v>
      </c>
      <c r="F309" s="736" t="s">
        <v>219</v>
      </c>
      <c r="G309" s="726">
        <v>382103</v>
      </c>
      <c r="H309" s="736" t="s">
        <v>168</v>
      </c>
      <c r="I309" s="726" t="s">
        <v>607</v>
      </c>
      <c r="J309" s="739" t="s">
        <v>170</v>
      </c>
      <c r="K309" s="743"/>
      <c r="L309" s="744"/>
      <c r="M309" s="704"/>
      <c r="N309" s="705"/>
      <c r="O309" s="706"/>
      <c r="P309" s="706"/>
      <c r="Q309" s="706"/>
      <c r="R309" s="706"/>
    </row>
    <row r="310" s="650" customFormat="1" ht="12" customHeight="1" spans="1:18">
      <c r="A310" s="723">
        <v>316</v>
      </c>
      <c r="B310" s="746" t="s">
        <v>300</v>
      </c>
      <c r="C310" s="725" t="s">
        <v>605</v>
      </c>
      <c r="D310" s="736" t="s">
        <v>606</v>
      </c>
      <c r="E310" s="736" t="s">
        <v>224</v>
      </c>
      <c r="F310" s="736" t="s">
        <v>219</v>
      </c>
      <c r="G310" s="726">
        <v>382104</v>
      </c>
      <c r="H310" s="736" t="s">
        <v>168</v>
      </c>
      <c r="I310" s="728" t="s">
        <v>544</v>
      </c>
      <c r="J310" s="739" t="s">
        <v>170</v>
      </c>
      <c r="K310" s="743"/>
      <c r="L310" s="744"/>
      <c r="M310" s="704"/>
      <c r="N310" s="705"/>
      <c r="O310" s="706"/>
      <c r="P310" s="706"/>
      <c r="Q310" s="706"/>
      <c r="R310" s="706"/>
    </row>
    <row r="311" s="650" customFormat="1" ht="12" customHeight="1" spans="1:18">
      <c r="A311" s="723">
        <v>317</v>
      </c>
      <c r="B311" s="746" t="s">
        <v>300</v>
      </c>
      <c r="C311" s="725" t="s">
        <v>605</v>
      </c>
      <c r="D311" s="736" t="s">
        <v>606</v>
      </c>
      <c r="E311" s="736" t="s">
        <v>224</v>
      </c>
      <c r="F311" s="736" t="s">
        <v>219</v>
      </c>
      <c r="G311" s="726">
        <v>453571</v>
      </c>
      <c r="H311" s="736" t="s">
        <v>168</v>
      </c>
      <c r="I311" s="726" t="s">
        <v>544</v>
      </c>
      <c r="J311" s="739" t="s">
        <v>170</v>
      </c>
      <c r="K311" s="743"/>
      <c r="L311" s="744"/>
      <c r="M311" s="704"/>
      <c r="N311" s="705"/>
      <c r="O311" s="706"/>
      <c r="P311" s="706"/>
      <c r="Q311" s="706"/>
      <c r="R311" s="706"/>
    </row>
    <row r="312" s="650" customFormat="1" ht="12" customHeight="1" spans="1:18">
      <c r="A312" s="723">
        <v>318</v>
      </c>
      <c r="B312" s="746" t="s">
        <v>300</v>
      </c>
      <c r="C312" s="725" t="s">
        <v>605</v>
      </c>
      <c r="D312" s="736" t="s">
        <v>606</v>
      </c>
      <c r="E312" s="736" t="s">
        <v>224</v>
      </c>
      <c r="F312" s="736" t="s">
        <v>219</v>
      </c>
      <c r="G312" s="726">
        <v>453574</v>
      </c>
      <c r="H312" s="736" t="s">
        <v>168</v>
      </c>
      <c r="I312" s="726" t="s">
        <v>607</v>
      </c>
      <c r="J312" s="739" t="s">
        <v>170</v>
      </c>
      <c r="K312" s="743"/>
      <c r="L312" s="744"/>
      <c r="M312" s="704"/>
      <c r="N312" s="705"/>
      <c r="O312" s="706"/>
      <c r="P312" s="706"/>
      <c r="Q312" s="706"/>
      <c r="R312" s="706"/>
    </row>
    <row r="313" s="650" customFormat="1" ht="12" customHeight="1" spans="1:18">
      <c r="A313" s="723">
        <v>319</v>
      </c>
      <c r="B313" s="746" t="s">
        <v>232</v>
      </c>
      <c r="C313" s="756" t="s">
        <v>608</v>
      </c>
      <c r="D313" s="736" t="s">
        <v>609</v>
      </c>
      <c r="E313" s="736" t="s">
        <v>224</v>
      </c>
      <c r="F313" s="736" t="s">
        <v>219</v>
      </c>
      <c r="G313" s="749">
        <v>366109</v>
      </c>
      <c r="H313" s="736" t="s">
        <v>168</v>
      </c>
      <c r="I313" s="759" t="s">
        <v>173</v>
      </c>
      <c r="J313" s="739" t="s">
        <v>170</v>
      </c>
      <c r="K313" s="760"/>
      <c r="L313" s="744"/>
      <c r="M313" s="704"/>
      <c r="N313" s="705"/>
      <c r="O313" s="706"/>
      <c r="P313" s="706"/>
      <c r="Q313" s="706"/>
      <c r="R313" s="706"/>
    </row>
    <row r="314" s="650" customFormat="1" ht="12" customHeight="1" spans="1:18">
      <c r="A314" s="723">
        <v>320</v>
      </c>
      <c r="B314" s="746" t="s">
        <v>232</v>
      </c>
      <c r="C314" s="756" t="s">
        <v>608</v>
      </c>
      <c r="D314" s="736" t="s">
        <v>609</v>
      </c>
      <c r="E314" s="736" t="s">
        <v>224</v>
      </c>
      <c r="F314" s="736" t="s">
        <v>219</v>
      </c>
      <c r="G314" s="726">
        <v>366111</v>
      </c>
      <c r="H314" s="736" t="s">
        <v>168</v>
      </c>
      <c r="I314" s="728" t="s">
        <v>503</v>
      </c>
      <c r="J314" s="739" t="s">
        <v>170</v>
      </c>
      <c r="K314" s="761"/>
      <c r="L314" s="744"/>
      <c r="M314" s="704"/>
      <c r="N314" s="705"/>
      <c r="O314" s="706"/>
      <c r="P314" s="706"/>
      <c r="Q314" s="706"/>
      <c r="R314" s="706"/>
    </row>
    <row r="315" s="650" customFormat="1" ht="12" customHeight="1" spans="1:18">
      <c r="A315" s="723">
        <v>321</v>
      </c>
      <c r="B315" s="746" t="s">
        <v>232</v>
      </c>
      <c r="C315" s="756" t="s">
        <v>608</v>
      </c>
      <c r="D315" s="736" t="s">
        <v>609</v>
      </c>
      <c r="E315" s="736" t="s">
        <v>224</v>
      </c>
      <c r="F315" s="736" t="s">
        <v>219</v>
      </c>
      <c r="G315" s="726">
        <v>366112</v>
      </c>
      <c r="H315" s="736" t="s">
        <v>168</v>
      </c>
      <c r="I315" s="728" t="s">
        <v>610</v>
      </c>
      <c r="J315" s="739" t="s">
        <v>170</v>
      </c>
      <c r="K315" s="761"/>
      <c r="L315" s="744"/>
      <c r="M315" s="704"/>
      <c r="N315" s="705"/>
      <c r="O315" s="706"/>
      <c r="P315" s="706"/>
      <c r="Q315" s="706"/>
      <c r="R315" s="706"/>
    </row>
    <row r="316" s="650" customFormat="1" ht="12" customHeight="1" spans="1:18">
      <c r="A316" s="733">
        <v>322</v>
      </c>
      <c r="B316" s="746" t="s">
        <v>232</v>
      </c>
      <c r="C316" s="756" t="s">
        <v>608</v>
      </c>
      <c r="D316" s="736" t="s">
        <v>609</v>
      </c>
      <c r="E316" s="736" t="s">
        <v>224</v>
      </c>
      <c r="F316" s="736" t="s">
        <v>219</v>
      </c>
      <c r="G316" s="726">
        <v>366113</v>
      </c>
      <c r="H316" s="736" t="s">
        <v>168</v>
      </c>
      <c r="I316" s="728" t="s">
        <v>173</v>
      </c>
      <c r="J316" s="739" t="s">
        <v>170</v>
      </c>
      <c r="K316" s="761"/>
      <c r="L316" s="744"/>
      <c r="M316" s="704"/>
      <c r="N316" s="705"/>
      <c r="O316" s="706"/>
      <c r="P316" s="706"/>
      <c r="Q316" s="706"/>
      <c r="R316" s="706"/>
    </row>
    <row r="317" s="650" customFormat="1" ht="12" customHeight="1" spans="1:18">
      <c r="A317" s="723">
        <v>323</v>
      </c>
      <c r="B317" s="746" t="s">
        <v>232</v>
      </c>
      <c r="C317" s="756" t="s">
        <v>608</v>
      </c>
      <c r="D317" s="736" t="s">
        <v>609</v>
      </c>
      <c r="E317" s="736" t="s">
        <v>224</v>
      </c>
      <c r="F317" s="736" t="s">
        <v>219</v>
      </c>
      <c r="G317" s="726">
        <v>366114</v>
      </c>
      <c r="H317" s="736" t="s">
        <v>168</v>
      </c>
      <c r="I317" s="728" t="s">
        <v>173</v>
      </c>
      <c r="J317" s="739" t="s">
        <v>170</v>
      </c>
      <c r="K317" s="762"/>
      <c r="L317" s="744"/>
      <c r="M317" s="704"/>
      <c r="N317" s="705"/>
      <c r="O317" s="706"/>
      <c r="P317" s="706"/>
      <c r="Q317" s="706"/>
      <c r="R317" s="706"/>
    </row>
    <row r="318" s="650" customFormat="1" ht="12" customHeight="1" spans="1:18">
      <c r="A318" s="733">
        <v>324</v>
      </c>
      <c r="B318" s="746" t="s">
        <v>232</v>
      </c>
      <c r="C318" s="756" t="s">
        <v>608</v>
      </c>
      <c r="D318" s="736" t="s">
        <v>609</v>
      </c>
      <c r="E318" s="736" t="s">
        <v>224</v>
      </c>
      <c r="F318" s="736" t="s">
        <v>219</v>
      </c>
      <c r="G318" s="726">
        <v>366115</v>
      </c>
      <c r="H318" s="736" t="s">
        <v>168</v>
      </c>
      <c r="I318" s="728" t="s">
        <v>503</v>
      </c>
      <c r="J318" s="739" t="s">
        <v>170</v>
      </c>
      <c r="K318" s="762"/>
      <c r="L318" s="744"/>
      <c r="M318" s="704"/>
      <c r="N318" s="705"/>
      <c r="O318" s="706"/>
      <c r="P318" s="706"/>
      <c r="Q318" s="706"/>
      <c r="R318" s="706"/>
    </row>
    <row r="319" s="650" customFormat="1" ht="12" customHeight="1" spans="1:18">
      <c r="A319" s="723">
        <v>325</v>
      </c>
      <c r="B319" s="746" t="s">
        <v>232</v>
      </c>
      <c r="C319" s="756" t="s">
        <v>608</v>
      </c>
      <c r="D319" s="736" t="s">
        <v>609</v>
      </c>
      <c r="E319" s="736" t="s">
        <v>224</v>
      </c>
      <c r="F319" s="736" t="s">
        <v>219</v>
      </c>
      <c r="G319" s="726">
        <v>366116</v>
      </c>
      <c r="H319" s="736" t="s">
        <v>168</v>
      </c>
      <c r="I319" s="728" t="s">
        <v>173</v>
      </c>
      <c r="J319" s="739" t="s">
        <v>170</v>
      </c>
      <c r="K319" s="762"/>
      <c r="L319" s="744"/>
      <c r="M319" s="704"/>
      <c r="N319" s="705"/>
      <c r="O319" s="706"/>
      <c r="P319" s="706"/>
      <c r="Q319" s="706"/>
      <c r="R319" s="706"/>
    </row>
    <row r="320" s="650" customFormat="1" ht="12" customHeight="1" spans="1:18">
      <c r="A320" s="723">
        <v>326</v>
      </c>
      <c r="B320" s="746" t="s">
        <v>232</v>
      </c>
      <c r="C320" s="756" t="s">
        <v>608</v>
      </c>
      <c r="D320" s="736" t="s">
        <v>609</v>
      </c>
      <c r="E320" s="736" t="s">
        <v>224</v>
      </c>
      <c r="F320" s="736" t="s">
        <v>219</v>
      </c>
      <c r="G320" s="726">
        <v>366117</v>
      </c>
      <c r="H320" s="736" t="s">
        <v>168</v>
      </c>
      <c r="I320" s="728" t="s">
        <v>541</v>
      </c>
      <c r="J320" s="739" t="s">
        <v>170</v>
      </c>
      <c r="K320" s="762"/>
      <c r="L320" s="744"/>
      <c r="M320" s="704"/>
      <c r="N320" s="705"/>
      <c r="O320" s="706"/>
      <c r="P320" s="706"/>
      <c r="Q320" s="706"/>
      <c r="R320" s="706"/>
    </row>
    <row r="321" s="650" customFormat="1" ht="12" customHeight="1" spans="1:18">
      <c r="A321" s="723">
        <v>327</v>
      </c>
      <c r="B321" s="746" t="s">
        <v>611</v>
      </c>
      <c r="C321" s="725" t="s">
        <v>326</v>
      </c>
      <c r="D321" s="736" t="s">
        <v>612</v>
      </c>
      <c r="E321" s="736" t="s">
        <v>224</v>
      </c>
      <c r="F321" s="736" t="s">
        <v>219</v>
      </c>
      <c r="G321" s="726">
        <v>370693</v>
      </c>
      <c r="H321" s="736" t="s">
        <v>168</v>
      </c>
      <c r="I321" s="728" t="s">
        <v>231</v>
      </c>
      <c r="J321" s="739" t="s">
        <v>170</v>
      </c>
      <c r="K321" s="761"/>
      <c r="L321" s="744"/>
      <c r="M321" s="704"/>
      <c r="N321" s="705"/>
      <c r="O321" s="706"/>
      <c r="P321" s="706"/>
      <c r="Q321" s="706"/>
      <c r="R321" s="706"/>
    </row>
    <row r="322" s="650" customFormat="1" ht="12" customHeight="1" spans="1:18">
      <c r="A322" s="723">
        <v>328</v>
      </c>
      <c r="B322" s="746" t="s">
        <v>611</v>
      </c>
      <c r="C322" s="725" t="s">
        <v>326</v>
      </c>
      <c r="D322" s="736" t="s">
        <v>612</v>
      </c>
      <c r="E322" s="736" t="s">
        <v>224</v>
      </c>
      <c r="F322" s="736" t="s">
        <v>219</v>
      </c>
      <c r="G322" s="726">
        <v>370694</v>
      </c>
      <c r="H322" s="736" t="s">
        <v>168</v>
      </c>
      <c r="I322" s="728" t="s">
        <v>613</v>
      </c>
      <c r="J322" s="739" t="s">
        <v>170</v>
      </c>
      <c r="K322" s="762"/>
      <c r="L322" s="744"/>
      <c r="M322" s="704"/>
      <c r="N322" s="705"/>
      <c r="O322" s="706"/>
      <c r="P322" s="706"/>
      <c r="Q322" s="706"/>
      <c r="R322" s="706"/>
    </row>
    <row r="323" s="650" customFormat="1" ht="12" customHeight="1" spans="1:18">
      <c r="A323" s="723">
        <v>329</v>
      </c>
      <c r="B323" s="746" t="s">
        <v>611</v>
      </c>
      <c r="C323" s="725" t="s">
        <v>326</v>
      </c>
      <c r="D323" s="736" t="s">
        <v>612</v>
      </c>
      <c r="E323" s="736" t="s">
        <v>224</v>
      </c>
      <c r="F323" s="736" t="s">
        <v>219</v>
      </c>
      <c r="G323" s="726">
        <v>370695</v>
      </c>
      <c r="H323" s="736" t="s">
        <v>168</v>
      </c>
      <c r="I323" s="726" t="s">
        <v>614</v>
      </c>
      <c r="J323" s="739" t="s">
        <v>170</v>
      </c>
      <c r="K323" s="762"/>
      <c r="L323" s="744"/>
      <c r="M323" s="704"/>
      <c r="N323" s="705"/>
      <c r="O323" s="706"/>
      <c r="P323" s="706"/>
      <c r="Q323" s="706"/>
      <c r="R323" s="706"/>
    </row>
    <row r="324" s="650" customFormat="1" ht="12" customHeight="1" spans="1:18">
      <c r="A324" s="723">
        <v>330</v>
      </c>
      <c r="B324" s="746" t="s">
        <v>611</v>
      </c>
      <c r="C324" s="725" t="s">
        <v>326</v>
      </c>
      <c r="D324" s="736" t="s">
        <v>612</v>
      </c>
      <c r="E324" s="736" t="s">
        <v>224</v>
      </c>
      <c r="F324" s="736" t="s">
        <v>219</v>
      </c>
      <c r="G324" s="749">
        <v>370697</v>
      </c>
      <c r="H324" s="736" t="s">
        <v>168</v>
      </c>
      <c r="I324" s="759" t="s">
        <v>548</v>
      </c>
      <c r="J324" s="739" t="s">
        <v>170</v>
      </c>
      <c r="K324" s="762"/>
      <c r="L324" s="744"/>
      <c r="M324" s="704"/>
      <c r="N324" s="705"/>
      <c r="O324" s="706"/>
      <c r="P324" s="706"/>
      <c r="Q324" s="706"/>
      <c r="R324" s="706"/>
    </row>
    <row r="325" s="650" customFormat="1" ht="12" customHeight="1" spans="1:18">
      <c r="A325" s="733">
        <v>331</v>
      </c>
      <c r="B325" s="746" t="s">
        <v>611</v>
      </c>
      <c r="C325" s="725" t="s">
        <v>326</v>
      </c>
      <c r="D325" s="736" t="s">
        <v>612</v>
      </c>
      <c r="E325" s="736" t="s">
        <v>224</v>
      </c>
      <c r="F325" s="736" t="s">
        <v>219</v>
      </c>
      <c r="G325" s="726">
        <v>370698</v>
      </c>
      <c r="H325" s="736" t="s">
        <v>168</v>
      </c>
      <c r="I325" s="728" t="s">
        <v>544</v>
      </c>
      <c r="J325" s="739" t="s">
        <v>170</v>
      </c>
      <c r="K325" s="762"/>
      <c r="L325" s="744"/>
      <c r="M325" s="704"/>
      <c r="N325" s="705"/>
      <c r="O325" s="706"/>
      <c r="P325" s="706"/>
      <c r="Q325" s="706"/>
      <c r="R325" s="706"/>
    </row>
    <row r="326" s="650" customFormat="1" ht="12" customHeight="1" spans="1:18">
      <c r="A326" s="723">
        <v>332</v>
      </c>
      <c r="B326" s="746" t="s">
        <v>257</v>
      </c>
      <c r="C326" s="725" t="s">
        <v>608</v>
      </c>
      <c r="D326" s="735" t="s">
        <v>615</v>
      </c>
      <c r="E326" s="736" t="s">
        <v>224</v>
      </c>
      <c r="F326" s="736" t="s">
        <v>219</v>
      </c>
      <c r="G326" s="726">
        <v>366144</v>
      </c>
      <c r="H326" s="736" t="s">
        <v>168</v>
      </c>
      <c r="I326" s="728" t="s">
        <v>616</v>
      </c>
      <c r="J326" s="739" t="s">
        <v>170</v>
      </c>
      <c r="K326" s="762"/>
      <c r="L326" s="744"/>
      <c r="M326" s="704"/>
      <c r="N326" s="705"/>
      <c r="O326" s="706"/>
      <c r="P326" s="706"/>
      <c r="Q326" s="706"/>
      <c r="R326" s="706"/>
    </row>
    <row r="327" s="650" customFormat="1" ht="12" customHeight="1" spans="1:18">
      <c r="A327" s="723">
        <v>333</v>
      </c>
      <c r="B327" s="746" t="s">
        <v>257</v>
      </c>
      <c r="C327" s="725" t="s">
        <v>608</v>
      </c>
      <c r="D327" s="735" t="s">
        <v>615</v>
      </c>
      <c r="E327" s="736" t="s">
        <v>224</v>
      </c>
      <c r="F327" s="736" t="s">
        <v>219</v>
      </c>
      <c r="G327" s="726">
        <v>366149</v>
      </c>
      <c r="H327" s="736" t="s">
        <v>168</v>
      </c>
      <c r="I327" s="728" t="s">
        <v>544</v>
      </c>
      <c r="J327" s="739" t="s">
        <v>170</v>
      </c>
      <c r="K327" s="762"/>
      <c r="L327" s="744"/>
      <c r="M327" s="704"/>
      <c r="N327" s="705"/>
      <c r="O327" s="706"/>
      <c r="P327" s="706"/>
      <c r="Q327" s="706"/>
      <c r="R327" s="706"/>
    </row>
    <row r="328" s="650" customFormat="1" ht="12" customHeight="1" spans="1:18">
      <c r="A328" s="723">
        <v>334</v>
      </c>
      <c r="B328" s="746" t="s">
        <v>257</v>
      </c>
      <c r="C328" s="725" t="s">
        <v>608</v>
      </c>
      <c r="D328" s="735" t="s">
        <v>615</v>
      </c>
      <c r="E328" s="736" t="s">
        <v>224</v>
      </c>
      <c r="F328" s="736" t="s">
        <v>219</v>
      </c>
      <c r="G328" s="726">
        <v>366152</v>
      </c>
      <c r="H328" s="736" t="s">
        <v>168</v>
      </c>
      <c r="I328" s="728" t="s">
        <v>617</v>
      </c>
      <c r="J328" s="739" t="s">
        <v>170</v>
      </c>
      <c r="K328" s="762"/>
      <c r="L328" s="744"/>
      <c r="M328" s="704"/>
      <c r="N328" s="705"/>
      <c r="O328" s="706"/>
      <c r="P328" s="706"/>
      <c r="Q328" s="706"/>
      <c r="R328" s="706"/>
    </row>
    <row r="329" s="650" customFormat="1" ht="12" customHeight="1" spans="1:18">
      <c r="A329" s="723">
        <v>335</v>
      </c>
      <c r="B329" s="746" t="s">
        <v>257</v>
      </c>
      <c r="C329" s="725" t="s">
        <v>608</v>
      </c>
      <c r="D329" s="735" t="s">
        <v>615</v>
      </c>
      <c r="E329" s="736" t="s">
        <v>224</v>
      </c>
      <c r="F329" s="736" t="s">
        <v>219</v>
      </c>
      <c r="G329" s="726">
        <v>366143</v>
      </c>
      <c r="H329" s="736" t="s">
        <v>168</v>
      </c>
      <c r="I329" s="728" t="s">
        <v>618</v>
      </c>
      <c r="J329" s="739" t="s">
        <v>170</v>
      </c>
      <c r="K329" s="762"/>
      <c r="L329" s="744"/>
      <c r="M329" s="704"/>
      <c r="N329" s="705"/>
      <c r="O329" s="706"/>
      <c r="P329" s="706"/>
      <c r="Q329" s="706"/>
      <c r="R329" s="706"/>
    </row>
    <row r="330" s="650" customFormat="1" ht="12" customHeight="1" spans="1:18">
      <c r="A330" s="723">
        <v>336</v>
      </c>
      <c r="B330" s="746" t="s">
        <v>619</v>
      </c>
      <c r="C330" s="725" t="s">
        <v>326</v>
      </c>
      <c r="D330" s="735" t="s">
        <v>612</v>
      </c>
      <c r="E330" s="736" t="s">
        <v>224</v>
      </c>
      <c r="F330" s="736" t="s">
        <v>219</v>
      </c>
      <c r="G330" s="726">
        <v>370716</v>
      </c>
      <c r="H330" s="736" t="s">
        <v>168</v>
      </c>
      <c r="I330" s="728" t="s">
        <v>620</v>
      </c>
      <c r="J330" s="739" t="s">
        <v>170</v>
      </c>
      <c r="K330" s="762"/>
      <c r="L330" s="744"/>
      <c r="M330" s="704"/>
      <c r="N330" s="705"/>
      <c r="O330" s="706"/>
      <c r="P330" s="706"/>
      <c r="Q330" s="706"/>
      <c r="R330" s="706"/>
    </row>
    <row r="331" s="650" customFormat="1" ht="12" customHeight="1" spans="1:18">
      <c r="A331" s="723">
        <v>337</v>
      </c>
      <c r="B331" s="746" t="s">
        <v>619</v>
      </c>
      <c r="C331" s="725" t="s">
        <v>326</v>
      </c>
      <c r="D331" s="735" t="s">
        <v>612</v>
      </c>
      <c r="E331" s="736" t="s">
        <v>224</v>
      </c>
      <c r="F331" s="736" t="s">
        <v>219</v>
      </c>
      <c r="G331" s="726">
        <v>370717</v>
      </c>
      <c r="H331" s="736" t="s">
        <v>168</v>
      </c>
      <c r="I331" s="726" t="s">
        <v>621</v>
      </c>
      <c r="J331" s="739" t="s">
        <v>170</v>
      </c>
      <c r="K331" s="762"/>
      <c r="L331" s="744"/>
      <c r="M331" s="704"/>
      <c r="N331" s="705"/>
      <c r="O331" s="706"/>
      <c r="P331" s="706"/>
      <c r="Q331" s="706"/>
      <c r="R331" s="706"/>
    </row>
    <row r="332" s="650" customFormat="1" ht="12" customHeight="1" spans="1:18">
      <c r="A332" s="723">
        <v>338</v>
      </c>
      <c r="B332" s="746" t="s">
        <v>619</v>
      </c>
      <c r="C332" s="725" t="s">
        <v>326</v>
      </c>
      <c r="D332" s="735" t="s">
        <v>612</v>
      </c>
      <c r="E332" s="736" t="s">
        <v>224</v>
      </c>
      <c r="F332" s="736" t="s">
        <v>219</v>
      </c>
      <c r="G332" s="726">
        <v>370718</v>
      </c>
      <c r="H332" s="736" t="s">
        <v>168</v>
      </c>
      <c r="I332" s="726" t="s">
        <v>620</v>
      </c>
      <c r="J332" s="739" t="s">
        <v>170</v>
      </c>
      <c r="K332" s="762"/>
      <c r="L332" s="744"/>
      <c r="M332" s="704"/>
      <c r="N332" s="705"/>
      <c r="O332" s="706"/>
      <c r="P332" s="706"/>
      <c r="Q332" s="706"/>
      <c r="R332" s="706"/>
    </row>
    <row r="333" s="650" customFormat="1" ht="12" customHeight="1" spans="1:18">
      <c r="A333" s="723">
        <v>339</v>
      </c>
      <c r="B333" s="746" t="s">
        <v>619</v>
      </c>
      <c r="C333" s="725" t="s">
        <v>326</v>
      </c>
      <c r="D333" s="735" t="s">
        <v>612</v>
      </c>
      <c r="E333" s="736" t="s">
        <v>224</v>
      </c>
      <c r="F333" s="736" t="s">
        <v>219</v>
      </c>
      <c r="G333" s="726">
        <v>370722</v>
      </c>
      <c r="H333" s="736" t="s">
        <v>168</v>
      </c>
      <c r="I333" s="728" t="s">
        <v>622</v>
      </c>
      <c r="J333" s="739" t="s">
        <v>170</v>
      </c>
      <c r="K333" s="762"/>
      <c r="L333" s="744"/>
      <c r="M333" s="704"/>
      <c r="N333" s="705"/>
      <c r="O333" s="706"/>
      <c r="P333" s="706"/>
      <c r="Q333" s="706"/>
      <c r="R333" s="706"/>
    </row>
    <row r="334" s="650" customFormat="1" ht="12" customHeight="1" spans="1:18">
      <c r="A334" s="723">
        <v>340</v>
      </c>
      <c r="B334" s="746" t="s">
        <v>619</v>
      </c>
      <c r="C334" s="725" t="s">
        <v>326</v>
      </c>
      <c r="D334" s="735" t="s">
        <v>612</v>
      </c>
      <c r="E334" s="736" t="s">
        <v>224</v>
      </c>
      <c r="F334" s="736" t="s">
        <v>219</v>
      </c>
      <c r="G334" s="726">
        <v>370723</v>
      </c>
      <c r="H334" s="736" t="s">
        <v>168</v>
      </c>
      <c r="I334" s="728" t="s">
        <v>623</v>
      </c>
      <c r="J334" s="739" t="s">
        <v>170</v>
      </c>
      <c r="K334" s="762"/>
      <c r="L334" s="744"/>
      <c r="M334" s="704"/>
      <c r="N334" s="705"/>
      <c r="O334" s="706"/>
      <c r="P334" s="706"/>
      <c r="Q334" s="706"/>
      <c r="R334" s="706"/>
    </row>
    <row r="335" s="650" customFormat="1" ht="12" customHeight="1" spans="1:18">
      <c r="A335" s="723">
        <v>341</v>
      </c>
      <c r="B335" s="746" t="s">
        <v>619</v>
      </c>
      <c r="C335" s="725" t="s">
        <v>326</v>
      </c>
      <c r="D335" s="735" t="s">
        <v>612</v>
      </c>
      <c r="E335" s="736" t="s">
        <v>224</v>
      </c>
      <c r="F335" s="736" t="s">
        <v>219</v>
      </c>
      <c r="G335" s="726">
        <v>370724</v>
      </c>
      <c r="H335" s="736" t="s">
        <v>168</v>
      </c>
      <c r="I335" s="726" t="s">
        <v>624</v>
      </c>
      <c r="J335" s="739" t="s">
        <v>170</v>
      </c>
      <c r="K335" s="762"/>
      <c r="L335" s="744"/>
      <c r="M335" s="704"/>
      <c r="N335" s="705"/>
      <c r="O335" s="706"/>
      <c r="P335" s="706"/>
      <c r="Q335" s="706"/>
      <c r="R335" s="706"/>
    </row>
    <row r="336" s="650" customFormat="1" ht="12" customHeight="1" spans="1:18">
      <c r="A336" s="723">
        <v>342</v>
      </c>
      <c r="B336" s="746" t="s">
        <v>619</v>
      </c>
      <c r="C336" s="725" t="s">
        <v>326</v>
      </c>
      <c r="D336" s="735" t="s">
        <v>612</v>
      </c>
      <c r="E336" s="736" t="s">
        <v>224</v>
      </c>
      <c r="F336" s="736" t="s">
        <v>219</v>
      </c>
      <c r="G336" s="726">
        <v>370728</v>
      </c>
      <c r="H336" s="736" t="s">
        <v>168</v>
      </c>
      <c r="I336" s="726" t="s">
        <v>617</v>
      </c>
      <c r="J336" s="739" t="s">
        <v>170</v>
      </c>
      <c r="K336" s="762"/>
      <c r="L336" s="744"/>
      <c r="M336" s="704"/>
      <c r="N336" s="705"/>
      <c r="O336" s="706"/>
      <c r="P336" s="706"/>
      <c r="Q336" s="706"/>
      <c r="R336" s="706"/>
    </row>
    <row r="337" s="650" customFormat="1" ht="12" customHeight="1" spans="1:18">
      <c r="A337" s="723">
        <v>343</v>
      </c>
      <c r="B337" s="746" t="s">
        <v>619</v>
      </c>
      <c r="C337" s="725" t="s">
        <v>326</v>
      </c>
      <c r="D337" s="735" t="s">
        <v>612</v>
      </c>
      <c r="E337" s="736" t="s">
        <v>224</v>
      </c>
      <c r="F337" s="736" t="s">
        <v>219</v>
      </c>
      <c r="G337" s="726">
        <v>370739</v>
      </c>
      <c r="H337" s="736" t="s">
        <v>168</v>
      </c>
      <c r="I337" s="726" t="s">
        <v>487</v>
      </c>
      <c r="J337" s="739" t="s">
        <v>170</v>
      </c>
      <c r="K337" s="762"/>
      <c r="L337" s="744"/>
      <c r="M337" s="704"/>
      <c r="N337" s="705"/>
      <c r="O337" s="706"/>
      <c r="P337" s="706"/>
      <c r="Q337" s="706"/>
      <c r="R337" s="706"/>
    </row>
    <row r="338" s="649" customFormat="1" ht="12" customHeight="1" spans="1:18">
      <c r="A338" s="723">
        <v>344</v>
      </c>
      <c r="B338" s="746" t="s">
        <v>619</v>
      </c>
      <c r="C338" s="725" t="s">
        <v>326</v>
      </c>
      <c r="D338" s="735" t="s">
        <v>612</v>
      </c>
      <c r="E338" s="736" t="s">
        <v>224</v>
      </c>
      <c r="F338" s="736" t="s">
        <v>219</v>
      </c>
      <c r="G338" s="726">
        <v>370740</v>
      </c>
      <c r="H338" s="736" t="s">
        <v>168</v>
      </c>
      <c r="I338" s="728" t="s">
        <v>625</v>
      </c>
      <c r="J338" s="739" t="s">
        <v>170</v>
      </c>
      <c r="K338" s="762"/>
      <c r="L338" s="744"/>
      <c r="M338" s="704"/>
      <c r="N338" s="705"/>
      <c r="O338" s="706"/>
      <c r="P338" s="706"/>
      <c r="Q338" s="706"/>
      <c r="R338" s="706"/>
    </row>
    <row r="339" s="650" customFormat="1" ht="12" customHeight="1" spans="1:18">
      <c r="A339" s="723">
        <v>345</v>
      </c>
      <c r="B339" s="746" t="s">
        <v>619</v>
      </c>
      <c r="C339" s="725" t="s">
        <v>326</v>
      </c>
      <c r="D339" s="735" t="s">
        <v>612</v>
      </c>
      <c r="E339" s="736" t="s">
        <v>224</v>
      </c>
      <c r="F339" s="736" t="s">
        <v>219</v>
      </c>
      <c r="G339" s="726">
        <v>370741</v>
      </c>
      <c r="H339" s="736" t="s">
        <v>168</v>
      </c>
      <c r="I339" s="726" t="s">
        <v>626</v>
      </c>
      <c r="J339" s="739" t="s">
        <v>170</v>
      </c>
      <c r="K339" s="762"/>
      <c r="L339" s="744"/>
      <c r="M339" s="704"/>
      <c r="N339" s="705"/>
      <c r="O339" s="706"/>
      <c r="P339" s="706"/>
      <c r="Q339" s="706"/>
      <c r="R339" s="706"/>
    </row>
    <row r="340" s="650" customFormat="1" ht="15" customHeight="1" spans="1:18">
      <c r="A340" s="723">
        <v>346</v>
      </c>
      <c r="B340" s="746" t="s">
        <v>276</v>
      </c>
      <c r="C340" s="725" t="s">
        <v>627</v>
      </c>
      <c r="D340" s="736" t="s">
        <v>278</v>
      </c>
      <c r="E340" s="736" t="s">
        <v>224</v>
      </c>
      <c r="F340" s="736" t="s">
        <v>219</v>
      </c>
      <c r="G340" s="726">
        <v>375506</v>
      </c>
      <c r="H340" s="736" t="s">
        <v>168</v>
      </c>
      <c r="I340" s="728" t="s">
        <v>628</v>
      </c>
      <c r="J340" s="739" t="s">
        <v>170</v>
      </c>
      <c r="K340" s="762"/>
      <c r="L340" s="744"/>
      <c r="M340" s="704"/>
      <c r="N340" s="705"/>
      <c r="O340" s="706"/>
      <c r="P340" s="706"/>
      <c r="Q340" s="706"/>
      <c r="R340" s="706"/>
    </row>
    <row r="341" s="650" customFormat="1" ht="15" customHeight="1" spans="1:18">
      <c r="A341" s="723">
        <v>347</v>
      </c>
      <c r="B341" s="746" t="s">
        <v>281</v>
      </c>
      <c r="C341" s="725" t="s">
        <v>629</v>
      </c>
      <c r="D341" s="735" t="s">
        <v>630</v>
      </c>
      <c r="E341" s="736" t="s">
        <v>288</v>
      </c>
      <c r="F341" s="736" t="s">
        <v>219</v>
      </c>
      <c r="G341" s="726">
        <v>368794</v>
      </c>
      <c r="H341" s="736" t="s">
        <v>168</v>
      </c>
      <c r="I341" s="666" t="s">
        <v>289</v>
      </c>
      <c r="J341" s="739" t="s">
        <v>170</v>
      </c>
      <c r="K341" s="762"/>
      <c r="L341" s="744"/>
      <c r="M341" s="704"/>
      <c r="N341" s="705"/>
      <c r="O341" s="706"/>
      <c r="P341" s="706"/>
      <c r="Q341" s="706"/>
      <c r="R341" s="706"/>
    </row>
    <row r="342" s="650" customFormat="1" ht="14.25" customHeight="1" spans="1:18">
      <c r="A342" s="723">
        <v>348</v>
      </c>
      <c r="B342" s="746" t="s">
        <v>305</v>
      </c>
      <c r="C342" s="725" t="s">
        <v>631</v>
      </c>
      <c r="D342" s="736" t="s">
        <v>632</v>
      </c>
      <c r="E342" s="736" t="s">
        <v>633</v>
      </c>
      <c r="F342" s="736" t="s">
        <v>219</v>
      </c>
      <c r="G342" s="726">
        <v>361002</v>
      </c>
      <c r="H342" s="736" t="s">
        <v>168</v>
      </c>
      <c r="I342" s="726" t="s">
        <v>171</v>
      </c>
      <c r="J342" s="739" t="s">
        <v>170</v>
      </c>
      <c r="K342" s="762"/>
      <c r="L342" s="744"/>
      <c r="M342" s="704"/>
      <c r="N342" s="705"/>
      <c r="O342" s="706"/>
      <c r="P342" s="706"/>
      <c r="Q342" s="706"/>
      <c r="R342" s="706"/>
    </row>
    <row r="343" s="650" customFormat="1" ht="13.5" customHeight="1" spans="1:18">
      <c r="A343" s="723">
        <v>349</v>
      </c>
      <c r="B343" s="746" t="s">
        <v>305</v>
      </c>
      <c r="C343" s="725" t="s">
        <v>631</v>
      </c>
      <c r="D343" s="736" t="s">
        <v>632</v>
      </c>
      <c r="E343" s="736" t="s">
        <v>633</v>
      </c>
      <c r="F343" s="736" t="s">
        <v>219</v>
      </c>
      <c r="G343" s="726">
        <v>361003</v>
      </c>
      <c r="H343" s="736" t="s">
        <v>168</v>
      </c>
      <c r="I343" s="726" t="s">
        <v>607</v>
      </c>
      <c r="J343" s="739" t="s">
        <v>170</v>
      </c>
      <c r="K343" s="762"/>
      <c r="L343" s="744"/>
      <c r="M343" s="704"/>
      <c r="N343" s="705"/>
      <c r="O343" s="706"/>
      <c r="P343" s="706"/>
      <c r="Q343" s="706"/>
      <c r="R343" s="706"/>
    </row>
    <row r="344" s="650" customFormat="1" ht="12.75" customHeight="1" spans="1:18">
      <c r="A344" s="723">
        <v>350</v>
      </c>
      <c r="B344" s="746" t="s">
        <v>305</v>
      </c>
      <c r="C344" s="725" t="s">
        <v>631</v>
      </c>
      <c r="D344" s="736" t="s">
        <v>632</v>
      </c>
      <c r="E344" s="736" t="s">
        <v>633</v>
      </c>
      <c r="F344" s="736" t="s">
        <v>219</v>
      </c>
      <c r="G344" s="726">
        <v>361014</v>
      </c>
      <c r="H344" s="736" t="s">
        <v>168</v>
      </c>
      <c r="I344" s="726" t="s">
        <v>171</v>
      </c>
      <c r="J344" s="739" t="s">
        <v>170</v>
      </c>
      <c r="K344" s="762"/>
      <c r="L344" s="744"/>
      <c r="M344" s="704"/>
      <c r="N344" s="705"/>
      <c r="O344" s="706"/>
      <c r="P344" s="706"/>
      <c r="Q344" s="706"/>
      <c r="R344" s="706"/>
    </row>
    <row r="345" s="649" customFormat="1" ht="15" customHeight="1" spans="1:18">
      <c r="A345" s="723">
        <v>351</v>
      </c>
      <c r="B345" s="746" t="s">
        <v>305</v>
      </c>
      <c r="C345" s="725" t="s">
        <v>631</v>
      </c>
      <c r="D345" s="736" t="s">
        <v>632</v>
      </c>
      <c r="E345" s="736" t="s">
        <v>633</v>
      </c>
      <c r="F345" s="736" t="s">
        <v>219</v>
      </c>
      <c r="G345" s="726">
        <v>361015</v>
      </c>
      <c r="H345" s="736" t="s">
        <v>168</v>
      </c>
      <c r="I345" s="726" t="s">
        <v>171</v>
      </c>
      <c r="J345" s="739" t="s">
        <v>170</v>
      </c>
      <c r="K345" s="762"/>
      <c r="L345" s="744"/>
      <c r="M345" s="704"/>
      <c r="N345" s="705"/>
      <c r="O345" s="706"/>
      <c r="P345" s="706"/>
      <c r="Q345" s="706"/>
      <c r="R345" s="706"/>
    </row>
    <row r="346" s="649" customFormat="1" ht="12" customHeight="1" spans="1:18">
      <c r="A346" s="723">
        <v>352</v>
      </c>
      <c r="B346" s="755" t="s">
        <v>332</v>
      </c>
      <c r="C346" s="725" t="s">
        <v>634</v>
      </c>
      <c r="D346" s="735" t="s">
        <v>635</v>
      </c>
      <c r="E346" s="736" t="s">
        <v>633</v>
      </c>
      <c r="F346" s="736" t="s">
        <v>219</v>
      </c>
      <c r="G346" s="726">
        <v>366918</v>
      </c>
      <c r="H346" s="736" t="s">
        <v>168</v>
      </c>
      <c r="I346" s="728" t="s">
        <v>636</v>
      </c>
      <c r="J346" s="739" t="s">
        <v>170</v>
      </c>
      <c r="K346" s="762"/>
      <c r="L346" s="744"/>
      <c r="M346" s="704"/>
      <c r="N346" s="705"/>
      <c r="O346" s="706"/>
      <c r="P346" s="706"/>
      <c r="Q346" s="706"/>
      <c r="R346" s="706"/>
    </row>
    <row r="347" s="649" customFormat="1" ht="12" customHeight="1" spans="1:18">
      <c r="A347" s="723">
        <v>353</v>
      </c>
      <c r="B347" s="755" t="s">
        <v>332</v>
      </c>
      <c r="C347" s="725" t="s">
        <v>634</v>
      </c>
      <c r="D347" s="735" t="s">
        <v>635</v>
      </c>
      <c r="E347" s="736" t="s">
        <v>633</v>
      </c>
      <c r="F347" s="736" t="s">
        <v>219</v>
      </c>
      <c r="G347" s="726">
        <v>366921</v>
      </c>
      <c r="H347" s="736" t="s">
        <v>168</v>
      </c>
      <c r="I347" s="728" t="s">
        <v>637</v>
      </c>
      <c r="J347" s="739" t="s">
        <v>170</v>
      </c>
      <c r="K347" s="762"/>
      <c r="L347" s="744"/>
      <c r="M347" s="704"/>
      <c r="N347" s="705"/>
      <c r="O347" s="706"/>
      <c r="P347" s="706"/>
      <c r="Q347" s="706"/>
      <c r="R347" s="706"/>
    </row>
    <row r="348" s="650" customFormat="1" ht="12" customHeight="1" spans="1:18">
      <c r="A348" s="723">
        <v>354</v>
      </c>
      <c r="B348" s="755" t="s">
        <v>332</v>
      </c>
      <c r="C348" s="725" t="s">
        <v>634</v>
      </c>
      <c r="D348" s="735" t="s">
        <v>635</v>
      </c>
      <c r="E348" s="736" t="s">
        <v>633</v>
      </c>
      <c r="F348" s="736" t="s">
        <v>219</v>
      </c>
      <c r="G348" s="726">
        <v>366927</v>
      </c>
      <c r="H348" s="736" t="s">
        <v>168</v>
      </c>
      <c r="I348" s="726" t="s">
        <v>607</v>
      </c>
      <c r="J348" s="739" t="s">
        <v>170</v>
      </c>
      <c r="K348" s="762"/>
      <c r="L348" s="744"/>
      <c r="M348" s="704"/>
      <c r="N348" s="705"/>
      <c r="O348" s="706"/>
      <c r="P348" s="706"/>
      <c r="Q348" s="706"/>
      <c r="R348" s="706"/>
    </row>
    <row r="349" s="650" customFormat="1" ht="12" customHeight="1" spans="1:18">
      <c r="A349" s="723">
        <v>355</v>
      </c>
      <c r="B349" s="755" t="s">
        <v>332</v>
      </c>
      <c r="C349" s="725" t="s">
        <v>634</v>
      </c>
      <c r="D349" s="735" t="s">
        <v>635</v>
      </c>
      <c r="E349" s="736" t="s">
        <v>633</v>
      </c>
      <c r="F349" s="736" t="s">
        <v>219</v>
      </c>
      <c r="G349" s="726">
        <v>366932</v>
      </c>
      <c r="H349" s="736" t="s">
        <v>168</v>
      </c>
      <c r="I349" s="728" t="s">
        <v>638</v>
      </c>
      <c r="J349" s="739" t="s">
        <v>170</v>
      </c>
      <c r="K349" s="762"/>
      <c r="L349" s="744"/>
      <c r="M349" s="704"/>
      <c r="N349" s="705"/>
      <c r="O349" s="706"/>
      <c r="P349" s="706"/>
      <c r="Q349" s="706"/>
      <c r="R349" s="706"/>
    </row>
    <row r="350" s="650" customFormat="1" ht="12" customHeight="1" spans="1:18">
      <c r="A350" s="723">
        <v>356</v>
      </c>
      <c r="B350" s="755" t="s">
        <v>332</v>
      </c>
      <c r="C350" s="725" t="s">
        <v>634</v>
      </c>
      <c r="D350" s="735" t="s">
        <v>635</v>
      </c>
      <c r="E350" s="736" t="s">
        <v>633</v>
      </c>
      <c r="F350" s="736" t="s">
        <v>219</v>
      </c>
      <c r="G350" s="726">
        <v>366937</v>
      </c>
      <c r="H350" s="736" t="s">
        <v>168</v>
      </c>
      <c r="I350" s="728" t="s">
        <v>639</v>
      </c>
      <c r="J350" s="739" t="s">
        <v>170</v>
      </c>
      <c r="K350" s="762"/>
      <c r="L350" s="744"/>
      <c r="M350" s="704"/>
      <c r="N350" s="705"/>
      <c r="O350" s="706"/>
      <c r="P350" s="706"/>
      <c r="Q350" s="706"/>
      <c r="R350" s="706"/>
    </row>
    <row r="351" s="650" customFormat="1" ht="12" customHeight="1" spans="1:18">
      <c r="A351" s="723">
        <v>357</v>
      </c>
      <c r="B351" s="755" t="s">
        <v>332</v>
      </c>
      <c r="C351" s="725" t="s">
        <v>634</v>
      </c>
      <c r="D351" s="735" t="s">
        <v>635</v>
      </c>
      <c r="E351" s="736" t="s">
        <v>633</v>
      </c>
      <c r="F351" s="736" t="s">
        <v>219</v>
      </c>
      <c r="G351" s="726">
        <v>366945</v>
      </c>
      <c r="H351" s="736" t="s">
        <v>168</v>
      </c>
      <c r="I351" s="769" t="s">
        <v>640</v>
      </c>
      <c r="J351" s="739" t="s">
        <v>170</v>
      </c>
      <c r="K351" s="762"/>
      <c r="L351" s="744"/>
      <c r="M351" s="704"/>
      <c r="N351" s="705"/>
      <c r="O351" s="706"/>
      <c r="P351" s="706"/>
      <c r="Q351" s="706"/>
      <c r="R351" s="706"/>
    </row>
    <row r="352" s="650" customFormat="1" ht="12" customHeight="1" spans="1:18">
      <c r="A352" s="723">
        <v>358</v>
      </c>
      <c r="B352" s="755" t="s">
        <v>332</v>
      </c>
      <c r="C352" s="725" t="s">
        <v>634</v>
      </c>
      <c r="D352" s="735" t="s">
        <v>635</v>
      </c>
      <c r="E352" s="736" t="s">
        <v>633</v>
      </c>
      <c r="F352" s="736" t="s">
        <v>219</v>
      </c>
      <c r="G352" s="726">
        <v>366951</v>
      </c>
      <c r="H352" s="736" t="s">
        <v>168</v>
      </c>
      <c r="I352" s="728" t="s">
        <v>639</v>
      </c>
      <c r="J352" s="739" t="s">
        <v>170</v>
      </c>
      <c r="K352" s="762"/>
      <c r="L352" s="744"/>
      <c r="M352" s="704"/>
      <c r="N352" s="705"/>
      <c r="O352" s="706"/>
      <c r="P352" s="706"/>
      <c r="Q352" s="706"/>
      <c r="R352" s="706"/>
    </row>
    <row r="353" s="650" customFormat="1" ht="12" customHeight="1" spans="1:18">
      <c r="A353" s="723">
        <v>359</v>
      </c>
      <c r="B353" s="755" t="s">
        <v>332</v>
      </c>
      <c r="C353" s="725" t="s">
        <v>634</v>
      </c>
      <c r="D353" s="735" t="s">
        <v>635</v>
      </c>
      <c r="E353" s="736" t="s">
        <v>633</v>
      </c>
      <c r="F353" s="736" t="s">
        <v>219</v>
      </c>
      <c r="G353" s="726">
        <v>366954</v>
      </c>
      <c r="H353" s="663" t="s">
        <v>168</v>
      </c>
      <c r="I353" s="728" t="s">
        <v>639</v>
      </c>
      <c r="J353" s="739" t="s">
        <v>170</v>
      </c>
      <c r="K353" s="762"/>
      <c r="L353" s="744"/>
      <c r="M353" s="704"/>
      <c r="N353" s="705"/>
      <c r="O353" s="706"/>
      <c r="P353" s="706"/>
      <c r="Q353" s="706"/>
      <c r="R353" s="706"/>
    </row>
    <row r="354" s="650" customFormat="1" ht="12" customHeight="1" spans="1:18">
      <c r="A354" s="723">
        <v>360</v>
      </c>
      <c r="B354" s="763" t="s">
        <v>641</v>
      </c>
      <c r="C354" s="764">
        <v>45749</v>
      </c>
      <c r="D354" s="663" t="s">
        <v>642</v>
      </c>
      <c r="E354" s="663" t="s">
        <v>224</v>
      </c>
      <c r="F354" s="687" t="s">
        <v>219</v>
      </c>
      <c r="G354" s="688">
        <v>736426</v>
      </c>
      <c r="H354" s="663" t="s">
        <v>168</v>
      </c>
      <c r="I354" s="699" t="s">
        <v>171</v>
      </c>
      <c r="J354" s="686" t="s">
        <v>170</v>
      </c>
      <c r="K354" s="762"/>
      <c r="L354" s="744"/>
      <c r="M354" s="704"/>
      <c r="N354" s="705"/>
      <c r="O354" s="706"/>
      <c r="P354" s="706"/>
      <c r="Q354" s="706"/>
      <c r="R354" s="706"/>
    </row>
    <row r="355" s="650" customFormat="1" ht="12" customHeight="1" spans="1:18">
      <c r="A355" s="723">
        <v>361</v>
      </c>
      <c r="B355" s="755" t="s">
        <v>332</v>
      </c>
      <c r="C355" s="725" t="s">
        <v>643</v>
      </c>
      <c r="D355" s="663" t="s">
        <v>644</v>
      </c>
      <c r="E355" s="663" t="s">
        <v>645</v>
      </c>
      <c r="F355" s="736" t="s">
        <v>219</v>
      </c>
      <c r="G355" s="726">
        <v>366393</v>
      </c>
      <c r="H355" s="663" t="s">
        <v>168</v>
      </c>
      <c r="I355" s="728" t="s">
        <v>496</v>
      </c>
      <c r="J355" s="739" t="s">
        <v>170</v>
      </c>
      <c r="K355" s="762"/>
      <c r="L355" s="744"/>
      <c r="M355" s="704"/>
      <c r="N355" s="705"/>
      <c r="O355" s="706"/>
      <c r="P355" s="706"/>
      <c r="Q355" s="706"/>
      <c r="R355" s="706"/>
    </row>
    <row r="356" s="650" customFormat="1" ht="12" customHeight="1" spans="1:18">
      <c r="A356" s="723">
        <v>362</v>
      </c>
      <c r="B356" s="755" t="s">
        <v>332</v>
      </c>
      <c r="C356" s="725" t="s">
        <v>643</v>
      </c>
      <c r="D356" s="663" t="s">
        <v>644</v>
      </c>
      <c r="E356" s="663" t="s">
        <v>645</v>
      </c>
      <c r="F356" s="736" t="s">
        <v>219</v>
      </c>
      <c r="G356" s="726">
        <v>366385</v>
      </c>
      <c r="H356" s="663" t="s">
        <v>168</v>
      </c>
      <c r="I356" s="726" t="s">
        <v>646</v>
      </c>
      <c r="J356" s="739" t="s">
        <v>170</v>
      </c>
      <c r="K356" s="762"/>
      <c r="L356" s="744"/>
      <c r="M356" s="704"/>
      <c r="N356" s="705"/>
      <c r="O356" s="706"/>
      <c r="P356" s="706"/>
      <c r="Q356" s="706"/>
      <c r="R356" s="706"/>
    </row>
    <row r="357" s="650" customFormat="1" ht="12" customHeight="1" spans="1:18">
      <c r="A357" s="723">
        <v>363</v>
      </c>
      <c r="B357" s="755" t="s">
        <v>332</v>
      </c>
      <c r="C357" s="725" t="s">
        <v>643</v>
      </c>
      <c r="D357" s="663" t="s">
        <v>644</v>
      </c>
      <c r="E357" s="663" t="s">
        <v>645</v>
      </c>
      <c r="F357" s="736" t="s">
        <v>219</v>
      </c>
      <c r="G357" s="726">
        <v>366386</v>
      </c>
      <c r="H357" s="663" t="s">
        <v>168</v>
      </c>
      <c r="I357" s="726" t="s">
        <v>647</v>
      </c>
      <c r="J357" s="739" t="s">
        <v>170</v>
      </c>
      <c r="K357" s="762"/>
      <c r="L357" s="744"/>
      <c r="M357" s="704"/>
      <c r="N357" s="705"/>
      <c r="O357" s="706"/>
      <c r="P357" s="706"/>
      <c r="Q357" s="706"/>
      <c r="R357" s="706"/>
    </row>
    <row r="358" s="650" customFormat="1" ht="12" customHeight="1" spans="1:18">
      <c r="A358" s="723">
        <v>364</v>
      </c>
      <c r="B358" s="755" t="s">
        <v>332</v>
      </c>
      <c r="C358" s="725" t="s">
        <v>643</v>
      </c>
      <c r="D358" s="663" t="s">
        <v>644</v>
      </c>
      <c r="E358" s="663" t="s">
        <v>645</v>
      </c>
      <c r="F358" s="736" t="s">
        <v>219</v>
      </c>
      <c r="G358" s="726">
        <v>366387</v>
      </c>
      <c r="H358" s="663" t="s">
        <v>168</v>
      </c>
      <c r="I358" s="726" t="s">
        <v>648</v>
      </c>
      <c r="J358" s="739" t="s">
        <v>170</v>
      </c>
      <c r="K358" s="762"/>
      <c r="L358" s="744"/>
      <c r="M358" s="704"/>
      <c r="N358" s="705"/>
      <c r="O358" s="706"/>
      <c r="P358" s="706"/>
      <c r="Q358" s="706"/>
      <c r="R358" s="706"/>
    </row>
    <row r="359" s="650" customFormat="1" ht="12" customHeight="1" spans="1:18">
      <c r="A359" s="723">
        <v>365</v>
      </c>
      <c r="B359" s="755" t="s">
        <v>332</v>
      </c>
      <c r="C359" s="725" t="s">
        <v>643</v>
      </c>
      <c r="D359" s="663" t="s">
        <v>644</v>
      </c>
      <c r="E359" s="663" t="s">
        <v>645</v>
      </c>
      <c r="F359" s="736" t="s">
        <v>219</v>
      </c>
      <c r="G359" s="726">
        <v>366388</v>
      </c>
      <c r="H359" s="663" t="s">
        <v>168</v>
      </c>
      <c r="I359" s="726" t="s">
        <v>649</v>
      </c>
      <c r="J359" s="739" t="s">
        <v>170</v>
      </c>
      <c r="K359" s="762"/>
      <c r="L359" s="744"/>
      <c r="M359" s="704"/>
      <c r="N359" s="705"/>
      <c r="O359" s="706"/>
      <c r="P359" s="706"/>
      <c r="Q359" s="706"/>
      <c r="R359" s="706"/>
    </row>
    <row r="360" s="649" customFormat="1" ht="12.75" customHeight="1" spans="1:18">
      <c r="A360" s="723">
        <v>366</v>
      </c>
      <c r="B360" s="755" t="s">
        <v>332</v>
      </c>
      <c r="C360" s="725" t="s">
        <v>643</v>
      </c>
      <c r="D360" s="663" t="s">
        <v>650</v>
      </c>
      <c r="E360" s="663" t="s">
        <v>224</v>
      </c>
      <c r="F360" s="687" t="s">
        <v>219</v>
      </c>
      <c r="G360" s="726">
        <v>366435</v>
      </c>
      <c r="H360" s="663" t="s">
        <v>168</v>
      </c>
      <c r="I360" s="726" t="s">
        <v>544</v>
      </c>
      <c r="J360" s="739" t="s">
        <v>170</v>
      </c>
      <c r="K360" s="762"/>
      <c r="L360" s="744"/>
      <c r="M360" s="704"/>
      <c r="N360" s="705"/>
      <c r="O360" s="706"/>
      <c r="P360" s="706"/>
      <c r="Q360" s="706"/>
      <c r="R360" s="706"/>
    </row>
    <row r="361" s="650" customFormat="1" ht="12" customHeight="1" spans="1:18">
      <c r="A361" s="723">
        <v>367</v>
      </c>
      <c r="B361" s="755" t="s">
        <v>332</v>
      </c>
      <c r="C361" s="725" t="s">
        <v>643</v>
      </c>
      <c r="D361" s="663" t="s">
        <v>650</v>
      </c>
      <c r="E361" s="663" t="s">
        <v>224</v>
      </c>
      <c r="F361" s="687" t="s">
        <v>219</v>
      </c>
      <c r="G361" s="726">
        <v>366438</v>
      </c>
      <c r="H361" s="663" t="s">
        <v>168</v>
      </c>
      <c r="I361" s="726" t="s">
        <v>651</v>
      </c>
      <c r="J361" s="739" t="s">
        <v>170</v>
      </c>
      <c r="K361" s="762"/>
      <c r="L361" s="744"/>
      <c r="M361" s="704"/>
      <c r="N361" s="705"/>
      <c r="O361" s="706"/>
      <c r="P361" s="706"/>
      <c r="Q361" s="706"/>
      <c r="R361" s="706"/>
    </row>
    <row r="362" s="650" customFormat="1" ht="12" customHeight="1" spans="1:18">
      <c r="A362" s="723">
        <v>368</v>
      </c>
      <c r="B362" s="734" t="s">
        <v>652</v>
      </c>
      <c r="C362" s="765">
        <v>42982</v>
      </c>
      <c r="D362" s="735" t="s">
        <v>302</v>
      </c>
      <c r="E362" s="736" t="s">
        <v>581</v>
      </c>
      <c r="F362" s="736">
        <v>451</v>
      </c>
      <c r="G362" s="736">
        <v>367579</v>
      </c>
      <c r="H362" s="736" t="s">
        <v>168</v>
      </c>
      <c r="I362" s="736" t="s">
        <v>653</v>
      </c>
      <c r="J362" s="739" t="s">
        <v>170</v>
      </c>
      <c r="K362" s="762"/>
      <c r="L362" s="744"/>
      <c r="M362" s="704"/>
      <c r="N362" s="705"/>
      <c r="O362" s="706"/>
      <c r="P362" s="706"/>
      <c r="Q362" s="706"/>
      <c r="R362" s="706"/>
    </row>
    <row r="363" s="650" customFormat="1" ht="12" customHeight="1" spans="1:18">
      <c r="A363" s="723">
        <v>369</v>
      </c>
      <c r="B363" s="734" t="s">
        <v>654</v>
      </c>
      <c r="C363" s="766">
        <v>42935</v>
      </c>
      <c r="D363" s="735" t="s">
        <v>655</v>
      </c>
      <c r="E363" s="736">
        <v>39209</v>
      </c>
      <c r="F363" s="736">
        <v>6441</v>
      </c>
      <c r="G363" s="736">
        <v>368598</v>
      </c>
      <c r="H363" s="736" t="s">
        <v>168</v>
      </c>
      <c r="I363" s="736" t="s">
        <v>256</v>
      </c>
      <c r="J363" s="739" t="s">
        <v>170</v>
      </c>
      <c r="K363" s="762"/>
      <c r="L363" s="744"/>
      <c r="M363" s="704"/>
      <c r="N363" s="705"/>
      <c r="O363" s="706"/>
      <c r="P363" s="706"/>
      <c r="Q363" s="706"/>
      <c r="R363" s="706"/>
    </row>
    <row r="364" s="650" customFormat="1" ht="12" customHeight="1" spans="1:18">
      <c r="A364" s="723">
        <v>370</v>
      </c>
      <c r="B364" s="734" t="s">
        <v>654</v>
      </c>
      <c r="C364" s="766">
        <v>42935</v>
      </c>
      <c r="D364" s="735" t="s">
        <v>655</v>
      </c>
      <c r="E364" s="736">
        <v>39209</v>
      </c>
      <c r="F364" s="736">
        <v>6437</v>
      </c>
      <c r="G364" s="736">
        <v>368599</v>
      </c>
      <c r="H364" s="736" t="s">
        <v>168</v>
      </c>
      <c r="I364" s="736" t="s">
        <v>256</v>
      </c>
      <c r="J364" s="739" t="s">
        <v>170</v>
      </c>
      <c r="K364" s="762"/>
      <c r="L364" s="744"/>
      <c r="M364" s="704"/>
      <c r="N364" s="705"/>
      <c r="O364" s="706"/>
      <c r="P364" s="706"/>
      <c r="Q364" s="706"/>
      <c r="R364" s="706"/>
    </row>
    <row r="365" s="650" customFormat="1" ht="12" customHeight="1" spans="1:18">
      <c r="A365" s="733">
        <v>371</v>
      </c>
      <c r="B365" s="734" t="s">
        <v>656</v>
      </c>
      <c r="C365" s="737">
        <v>42818</v>
      </c>
      <c r="D365" s="735" t="s">
        <v>657</v>
      </c>
      <c r="E365" s="736" t="s">
        <v>658</v>
      </c>
      <c r="F365" s="736" t="s">
        <v>219</v>
      </c>
      <c r="G365" s="736">
        <v>357889</v>
      </c>
      <c r="H365" s="736" t="s">
        <v>168</v>
      </c>
      <c r="I365" s="736" t="s">
        <v>659</v>
      </c>
      <c r="J365" s="739" t="s">
        <v>170</v>
      </c>
      <c r="K365" s="762"/>
      <c r="L365" s="744"/>
      <c r="M365" s="704"/>
      <c r="N365" s="705"/>
      <c r="O365" s="706"/>
      <c r="P365" s="706"/>
      <c r="Q365" s="706"/>
      <c r="R365" s="706"/>
    </row>
    <row r="366" s="650" customFormat="1" ht="12" customHeight="1" spans="1:18">
      <c r="A366" s="723">
        <v>372</v>
      </c>
      <c r="B366" s="734" t="s">
        <v>656</v>
      </c>
      <c r="C366" s="737">
        <v>42818</v>
      </c>
      <c r="D366" s="735" t="s">
        <v>657</v>
      </c>
      <c r="E366" s="736" t="s">
        <v>658</v>
      </c>
      <c r="F366" s="736" t="s">
        <v>219</v>
      </c>
      <c r="G366" s="736">
        <v>357890</v>
      </c>
      <c r="H366" s="736" t="s">
        <v>168</v>
      </c>
      <c r="I366" s="736" t="s">
        <v>660</v>
      </c>
      <c r="J366" s="739" t="s">
        <v>170</v>
      </c>
      <c r="K366" s="762"/>
      <c r="L366" s="744"/>
      <c r="M366" s="704"/>
      <c r="N366" s="705"/>
      <c r="O366" s="706"/>
      <c r="P366" s="706"/>
      <c r="Q366" s="706"/>
      <c r="R366" s="706"/>
    </row>
    <row r="367" s="650" customFormat="1" ht="12" customHeight="1" spans="1:18">
      <c r="A367" s="723">
        <v>373</v>
      </c>
      <c r="B367" s="734" t="s">
        <v>656</v>
      </c>
      <c r="C367" s="737">
        <v>42818</v>
      </c>
      <c r="D367" s="735" t="s">
        <v>657</v>
      </c>
      <c r="E367" s="736" t="s">
        <v>658</v>
      </c>
      <c r="F367" s="736" t="s">
        <v>219</v>
      </c>
      <c r="G367" s="736">
        <v>357891</v>
      </c>
      <c r="H367" s="736" t="s">
        <v>168</v>
      </c>
      <c r="I367" s="736" t="s">
        <v>661</v>
      </c>
      <c r="J367" s="739" t="s">
        <v>170</v>
      </c>
      <c r="K367" s="762"/>
      <c r="L367" s="744"/>
      <c r="M367" s="704"/>
      <c r="N367" s="705"/>
      <c r="O367" s="706"/>
      <c r="P367" s="706"/>
      <c r="Q367" s="706"/>
      <c r="R367" s="706"/>
    </row>
    <row r="368" s="650" customFormat="1" ht="12" customHeight="1" spans="1:18">
      <c r="A368" s="723">
        <v>374</v>
      </c>
      <c r="B368" s="734" t="s">
        <v>656</v>
      </c>
      <c r="C368" s="737">
        <v>42818</v>
      </c>
      <c r="D368" s="735" t="s">
        <v>657</v>
      </c>
      <c r="E368" s="736" t="s">
        <v>658</v>
      </c>
      <c r="F368" s="736" t="s">
        <v>219</v>
      </c>
      <c r="G368" s="736">
        <v>357892</v>
      </c>
      <c r="H368" s="736" t="s">
        <v>168</v>
      </c>
      <c r="I368" s="736" t="s">
        <v>662</v>
      </c>
      <c r="J368" s="739" t="s">
        <v>170</v>
      </c>
      <c r="K368" s="761"/>
      <c r="L368" s="744"/>
      <c r="M368" s="704"/>
      <c r="N368" s="705"/>
      <c r="O368" s="706"/>
      <c r="P368" s="706"/>
      <c r="Q368" s="706"/>
      <c r="R368" s="706"/>
    </row>
    <row r="369" s="650" customFormat="1" ht="12" customHeight="1" spans="1:18">
      <c r="A369" s="723">
        <v>375</v>
      </c>
      <c r="B369" s="734" t="s">
        <v>663</v>
      </c>
      <c r="C369" s="738">
        <v>43039</v>
      </c>
      <c r="D369" s="735" t="s">
        <v>484</v>
      </c>
      <c r="E369" s="736" t="s">
        <v>664</v>
      </c>
      <c r="F369" s="736" t="s">
        <v>665</v>
      </c>
      <c r="G369" s="736">
        <v>376733</v>
      </c>
      <c r="H369" s="736" t="s">
        <v>168</v>
      </c>
      <c r="I369" s="736" t="s">
        <v>567</v>
      </c>
      <c r="J369" s="739" t="s">
        <v>170</v>
      </c>
      <c r="K369" s="762"/>
      <c r="L369" s="744"/>
      <c r="M369" s="704"/>
      <c r="N369" s="705"/>
      <c r="O369" s="706"/>
      <c r="P369" s="706"/>
      <c r="Q369" s="706"/>
      <c r="R369" s="706"/>
    </row>
    <row r="370" s="650" customFormat="1" ht="12" customHeight="1" spans="1:18">
      <c r="A370" s="723">
        <v>376</v>
      </c>
      <c r="B370" s="734" t="s">
        <v>663</v>
      </c>
      <c r="C370" s="738">
        <v>43039</v>
      </c>
      <c r="D370" s="735" t="s">
        <v>484</v>
      </c>
      <c r="E370" s="736" t="s">
        <v>664</v>
      </c>
      <c r="F370" s="736" t="s">
        <v>665</v>
      </c>
      <c r="G370" s="736">
        <v>376737</v>
      </c>
      <c r="H370" s="736" t="s">
        <v>168</v>
      </c>
      <c r="I370" s="736" t="s">
        <v>495</v>
      </c>
      <c r="J370" s="739" t="s">
        <v>170</v>
      </c>
      <c r="K370" s="762"/>
      <c r="L370" s="744"/>
      <c r="M370" s="704"/>
      <c r="N370" s="705"/>
      <c r="O370" s="706"/>
      <c r="P370" s="706"/>
      <c r="Q370" s="706"/>
      <c r="R370" s="706"/>
    </row>
    <row r="371" s="650" customFormat="1" ht="14.25" customHeight="1" spans="1:18">
      <c r="A371" s="723">
        <v>377</v>
      </c>
      <c r="B371" s="734" t="s">
        <v>663</v>
      </c>
      <c r="C371" s="738">
        <v>43039</v>
      </c>
      <c r="D371" s="735" t="s">
        <v>484</v>
      </c>
      <c r="E371" s="736" t="s">
        <v>664</v>
      </c>
      <c r="F371" s="736" t="s">
        <v>665</v>
      </c>
      <c r="G371" s="736">
        <v>376740</v>
      </c>
      <c r="H371" s="736" t="s">
        <v>168</v>
      </c>
      <c r="I371" s="736" t="s">
        <v>666</v>
      </c>
      <c r="J371" s="739" t="s">
        <v>170</v>
      </c>
      <c r="K371" s="762"/>
      <c r="L371" s="744"/>
      <c r="M371" s="704"/>
      <c r="N371" s="705"/>
      <c r="O371" s="706"/>
      <c r="P371" s="706"/>
      <c r="Q371" s="706"/>
      <c r="R371" s="706"/>
    </row>
    <row r="372" s="650" customFormat="1" ht="15" customHeight="1" spans="1:18">
      <c r="A372" s="723">
        <v>378</v>
      </c>
      <c r="B372" s="734" t="s">
        <v>663</v>
      </c>
      <c r="C372" s="738">
        <v>43039</v>
      </c>
      <c r="D372" s="735" t="s">
        <v>484</v>
      </c>
      <c r="E372" s="736" t="s">
        <v>664</v>
      </c>
      <c r="F372" s="736" t="s">
        <v>665</v>
      </c>
      <c r="G372" s="736">
        <v>376746</v>
      </c>
      <c r="H372" s="736" t="s">
        <v>168</v>
      </c>
      <c r="I372" s="736" t="s">
        <v>492</v>
      </c>
      <c r="J372" s="739" t="s">
        <v>170</v>
      </c>
      <c r="K372" s="770"/>
      <c r="L372" s="744"/>
      <c r="M372" s="704"/>
      <c r="N372" s="705"/>
      <c r="O372" s="706"/>
      <c r="P372" s="706"/>
      <c r="Q372" s="706"/>
      <c r="R372" s="706"/>
    </row>
    <row r="373" s="650" customFormat="1" ht="14.25" customHeight="1" spans="1:18">
      <c r="A373" s="723">
        <v>379</v>
      </c>
      <c r="B373" s="734" t="s">
        <v>663</v>
      </c>
      <c r="C373" s="738">
        <v>43039</v>
      </c>
      <c r="D373" s="735" t="s">
        <v>484</v>
      </c>
      <c r="E373" s="736" t="s">
        <v>664</v>
      </c>
      <c r="F373" s="736" t="s">
        <v>665</v>
      </c>
      <c r="G373" s="736">
        <v>376747</v>
      </c>
      <c r="H373" s="736" t="s">
        <v>168</v>
      </c>
      <c r="I373" s="736" t="s">
        <v>489</v>
      </c>
      <c r="J373" s="739" t="s">
        <v>170</v>
      </c>
      <c r="K373" s="743"/>
      <c r="L373" s="744"/>
      <c r="M373" s="704"/>
      <c r="N373" s="705"/>
      <c r="O373" s="706"/>
      <c r="P373" s="706"/>
      <c r="Q373" s="706"/>
      <c r="R373" s="706"/>
    </row>
    <row r="374" s="650" customFormat="1" ht="15" customHeight="1" spans="1:18">
      <c r="A374" s="723">
        <v>380</v>
      </c>
      <c r="B374" s="734" t="s">
        <v>663</v>
      </c>
      <c r="C374" s="738">
        <v>43039</v>
      </c>
      <c r="D374" s="735" t="s">
        <v>484</v>
      </c>
      <c r="E374" s="736" t="s">
        <v>664</v>
      </c>
      <c r="F374" s="736" t="s">
        <v>665</v>
      </c>
      <c r="G374" s="736">
        <v>376745</v>
      </c>
      <c r="H374" s="736" t="s">
        <v>168</v>
      </c>
      <c r="I374" s="736" t="s">
        <v>505</v>
      </c>
      <c r="J374" s="739" t="s">
        <v>170</v>
      </c>
      <c r="K374" s="743"/>
      <c r="L374" s="744"/>
      <c r="M374" s="704"/>
      <c r="N374" s="705"/>
      <c r="O374" s="706"/>
      <c r="P374" s="706"/>
      <c r="Q374" s="706"/>
      <c r="R374" s="706"/>
    </row>
    <row r="375" s="650" customFormat="1" ht="12" customHeight="1" spans="1:18">
      <c r="A375" s="723">
        <v>381</v>
      </c>
      <c r="B375" s="734" t="s">
        <v>667</v>
      </c>
      <c r="C375" s="737">
        <v>42810</v>
      </c>
      <c r="D375" s="735" t="s">
        <v>668</v>
      </c>
      <c r="E375" s="736" t="s">
        <v>669</v>
      </c>
      <c r="F375" s="736" t="s">
        <v>219</v>
      </c>
      <c r="G375" s="736">
        <v>357740</v>
      </c>
      <c r="H375" s="736" t="s">
        <v>168</v>
      </c>
      <c r="I375" s="736" t="s">
        <v>479</v>
      </c>
      <c r="J375" s="739" t="s">
        <v>170</v>
      </c>
      <c r="K375" s="743"/>
      <c r="L375" s="744"/>
      <c r="M375" s="704"/>
      <c r="N375" s="705"/>
      <c r="O375" s="706"/>
      <c r="P375" s="706"/>
      <c r="Q375" s="706"/>
      <c r="R375" s="706"/>
    </row>
    <row r="376" s="650" customFormat="1" ht="14.25" customHeight="1" spans="1:18">
      <c r="A376" s="723">
        <v>382</v>
      </c>
      <c r="B376" s="734" t="s">
        <v>667</v>
      </c>
      <c r="C376" s="737">
        <v>42810</v>
      </c>
      <c r="D376" s="735" t="s">
        <v>668</v>
      </c>
      <c r="E376" s="736" t="s">
        <v>669</v>
      </c>
      <c r="F376" s="736" t="s">
        <v>219</v>
      </c>
      <c r="G376" s="736">
        <v>357741</v>
      </c>
      <c r="H376" s="736" t="s">
        <v>168</v>
      </c>
      <c r="I376" s="736" t="s">
        <v>670</v>
      </c>
      <c r="J376" s="739" t="s">
        <v>170</v>
      </c>
      <c r="K376" s="743"/>
      <c r="L376" s="744"/>
      <c r="M376" s="704"/>
      <c r="N376" s="705"/>
      <c r="O376" s="706"/>
      <c r="P376" s="706"/>
      <c r="Q376" s="706"/>
      <c r="R376" s="706"/>
    </row>
    <row r="377" s="650" customFormat="1" ht="15.75" customHeight="1" spans="1:18">
      <c r="A377" s="723">
        <v>383</v>
      </c>
      <c r="B377" s="734" t="s">
        <v>667</v>
      </c>
      <c r="C377" s="737">
        <v>42810</v>
      </c>
      <c r="D377" s="735" t="s">
        <v>668</v>
      </c>
      <c r="E377" s="736" t="s">
        <v>669</v>
      </c>
      <c r="F377" s="736" t="s">
        <v>219</v>
      </c>
      <c r="G377" s="736">
        <v>357742</v>
      </c>
      <c r="H377" s="736" t="s">
        <v>168</v>
      </c>
      <c r="I377" s="736" t="s">
        <v>671</v>
      </c>
      <c r="J377" s="739" t="s">
        <v>170</v>
      </c>
      <c r="K377" s="743"/>
      <c r="L377" s="744"/>
      <c r="M377" s="704"/>
      <c r="N377" s="705"/>
      <c r="O377" s="706"/>
      <c r="P377" s="706"/>
      <c r="Q377" s="706"/>
      <c r="R377" s="706"/>
    </row>
    <row r="378" s="650" customFormat="1" ht="15" customHeight="1" spans="1:18">
      <c r="A378" s="723">
        <v>384</v>
      </c>
      <c r="B378" s="734" t="s">
        <v>672</v>
      </c>
      <c r="C378" s="737">
        <v>42865</v>
      </c>
      <c r="D378" s="735" t="s">
        <v>673</v>
      </c>
      <c r="E378" s="736" t="s">
        <v>674</v>
      </c>
      <c r="F378" s="736" t="s">
        <v>675</v>
      </c>
      <c r="G378" s="736">
        <v>362729</v>
      </c>
      <c r="H378" s="736" t="s">
        <v>168</v>
      </c>
      <c r="I378" s="736" t="s">
        <v>494</v>
      </c>
      <c r="J378" s="739" t="s">
        <v>170</v>
      </c>
      <c r="K378" s="743"/>
      <c r="L378" s="744"/>
      <c r="M378" s="704"/>
      <c r="N378" s="705"/>
      <c r="O378" s="706"/>
      <c r="P378" s="706"/>
      <c r="Q378" s="706"/>
      <c r="R378" s="706"/>
    </row>
    <row r="379" s="650" customFormat="1" ht="18" customHeight="1" spans="1:18">
      <c r="A379" s="723">
        <v>385</v>
      </c>
      <c r="B379" s="734" t="s">
        <v>676</v>
      </c>
      <c r="C379" s="765">
        <v>42627</v>
      </c>
      <c r="D379" s="735" t="s">
        <v>572</v>
      </c>
      <c r="E379" s="736" t="s">
        <v>224</v>
      </c>
      <c r="F379" s="736" t="s">
        <v>219</v>
      </c>
      <c r="G379" s="736">
        <v>348876</v>
      </c>
      <c r="H379" s="736" t="s">
        <v>168</v>
      </c>
      <c r="I379" s="736" t="s">
        <v>677</v>
      </c>
      <c r="J379" s="739" t="s">
        <v>170</v>
      </c>
      <c r="K379" s="743"/>
      <c r="L379" s="744"/>
      <c r="M379" s="704"/>
      <c r="N379" s="705"/>
      <c r="O379" s="706"/>
      <c r="P379" s="706"/>
      <c r="Q379" s="706"/>
      <c r="R379" s="706"/>
    </row>
    <row r="380" s="650" customFormat="1" ht="15" customHeight="1" spans="1:18">
      <c r="A380" s="723">
        <v>386</v>
      </c>
      <c r="B380" s="734" t="s">
        <v>676</v>
      </c>
      <c r="C380" s="737">
        <v>43103</v>
      </c>
      <c r="D380" s="735" t="s">
        <v>574</v>
      </c>
      <c r="E380" s="736" t="s">
        <v>224</v>
      </c>
      <c r="F380" s="736" t="s">
        <v>219</v>
      </c>
      <c r="G380" s="736">
        <v>383929</v>
      </c>
      <c r="H380" s="736" t="s">
        <v>168</v>
      </c>
      <c r="I380" s="736" t="s">
        <v>494</v>
      </c>
      <c r="J380" s="739" t="s">
        <v>170</v>
      </c>
      <c r="K380" s="743"/>
      <c r="L380" s="744"/>
      <c r="M380" s="704"/>
      <c r="N380" s="705"/>
      <c r="O380" s="706"/>
      <c r="P380" s="706"/>
      <c r="Q380" s="706"/>
      <c r="R380" s="706"/>
    </row>
    <row r="381" s="650" customFormat="1" ht="15" customHeight="1" spans="1:18">
      <c r="A381" s="723">
        <v>387</v>
      </c>
      <c r="B381" s="734" t="s">
        <v>678</v>
      </c>
      <c r="C381" s="725">
        <v>43973</v>
      </c>
      <c r="D381" s="735" t="s">
        <v>679</v>
      </c>
      <c r="E381" s="736" t="s">
        <v>224</v>
      </c>
      <c r="F381" s="736" t="s">
        <v>219</v>
      </c>
      <c r="G381" s="767">
        <v>452419</v>
      </c>
      <c r="H381" s="736" t="s">
        <v>168</v>
      </c>
      <c r="I381" s="769" t="s">
        <v>680</v>
      </c>
      <c r="J381" s="739" t="s">
        <v>170</v>
      </c>
      <c r="K381" s="743"/>
      <c r="L381" s="744"/>
      <c r="M381" s="704"/>
      <c r="N381" s="705"/>
      <c r="O381" s="706"/>
      <c r="P381" s="706"/>
      <c r="Q381" s="706"/>
      <c r="R381" s="706"/>
    </row>
    <row r="382" s="650" customFormat="1" ht="15" customHeight="1" spans="1:18">
      <c r="A382" s="723">
        <v>388</v>
      </c>
      <c r="B382" s="734" t="s">
        <v>681</v>
      </c>
      <c r="C382" s="768">
        <v>43790</v>
      </c>
      <c r="D382" s="735" t="s">
        <v>682</v>
      </c>
      <c r="E382" s="736" t="s">
        <v>683</v>
      </c>
      <c r="F382" s="736">
        <v>1803622</v>
      </c>
      <c r="G382" s="736">
        <v>416202</v>
      </c>
      <c r="H382" s="736" t="s">
        <v>547</v>
      </c>
      <c r="I382" s="736" t="s">
        <v>684</v>
      </c>
      <c r="J382" s="739" t="s">
        <v>170</v>
      </c>
      <c r="K382" s="743"/>
      <c r="L382" s="744"/>
      <c r="M382" s="704"/>
      <c r="N382" s="705"/>
      <c r="O382" s="706"/>
      <c r="P382" s="706"/>
      <c r="Q382" s="706"/>
      <c r="R382" s="706"/>
    </row>
    <row r="383" s="650" customFormat="1" ht="14.25" customHeight="1" spans="1:18">
      <c r="A383" s="723">
        <v>389</v>
      </c>
      <c r="B383" s="734" t="s">
        <v>685</v>
      </c>
      <c r="C383" s="737">
        <v>42993</v>
      </c>
      <c r="D383" s="735" t="s">
        <v>302</v>
      </c>
      <c r="E383" s="736" t="s">
        <v>686</v>
      </c>
      <c r="F383" s="736" t="s">
        <v>219</v>
      </c>
      <c r="G383" s="736">
        <v>368570</v>
      </c>
      <c r="H383" s="736" t="s">
        <v>168</v>
      </c>
      <c r="I383" s="736" t="s">
        <v>687</v>
      </c>
      <c r="J383" s="739" t="s">
        <v>170</v>
      </c>
      <c r="K383" s="743"/>
      <c r="L383" s="744"/>
      <c r="M383" s="704"/>
      <c r="N383" s="705"/>
      <c r="O383" s="706"/>
      <c r="P383" s="706"/>
      <c r="Q383" s="706"/>
      <c r="R383" s="706"/>
    </row>
    <row r="384" s="650" customFormat="1" ht="15" customHeight="1" spans="1:18">
      <c r="A384" s="723">
        <v>390</v>
      </c>
      <c r="B384" s="734" t="s">
        <v>688</v>
      </c>
      <c r="C384" s="675">
        <v>45093</v>
      </c>
      <c r="D384" s="663" t="s">
        <v>689</v>
      </c>
      <c r="E384" s="663" t="s">
        <v>224</v>
      </c>
      <c r="F384" s="687" t="s">
        <v>219</v>
      </c>
      <c r="G384" s="666">
        <v>658658</v>
      </c>
      <c r="H384" s="663" t="s">
        <v>168</v>
      </c>
      <c r="I384" s="736" t="s">
        <v>541</v>
      </c>
      <c r="J384" s="739" t="s">
        <v>170</v>
      </c>
      <c r="K384" s="743"/>
      <c r="L384" s="744"/>
      <c r="M384" s="704"/>
      <c r="N384" s="705"/>
      <c r="O384" s="706"/>
      <c r="P384" s="706"/>
      <c r="Q384" s="706"/>
      <c r="R384" s="706"/>
    </row>
    <row r="385" s="650" customFormat="1" ht="14.25" customHeight="1" spans="1:18">
      <c r="A385" s="723">
        <v>391</v>
      </c>
      <c r="B385" s="661" t="s">
        <v>690</v>
      </c>
      <c r="C385" s="725">
        <v>45132</v>
      </c>
      <c r="D385" s="663" t="s">
        <v>569</v>
      </c>
      <c r="E385" s="663" t="s">
        <v>224</v>
      </c>
      <c r="F385" s="687" t="s">
        <v>219</v>
      </c>
      <c r="G385" s="767">
        <v>412459</v>
      </c>
      <c r="H385" s="663" t="s">
        <v>168</v>
      </c>
      <c r="I385" s="739" t="s">
        <v>289</v>
      </c>
      <c r="J385" s="739" t="s">
        <v>170</v>
      </c>
      <c r="K385" s="692"/>
      <c r="L385" s="744"/>
      <c r="M385" s="704"/>
      <c r="N385" s="705"/>
      <c r="O385" s="706"/>
      <c r="P385" s="706"/>
      <c r="Q385" s="706"/>
      <c r="R385" s="706"/>
    </row>
    <row r="386" s="650" customFormat="1" ht="16.5" customHeight="1" spans="1:18">
      <c r="A386" s="723">
        <v>392</v>
      </c>
      <c r="B386" s="661" t="s">
        <v>690</v>
      </c>
      <c r="C386" s="725">
        <v>45132</v>
      </c>
      <c r="D386" s="663" t="s">
        <v>569</v>
      </c>
      <c r="E386" s="663" t="s">
        <v>224</v>
      </c>
      <c r="F386" s="687" t="s">
        <v>219</v>
      </c>
      <c r="G386" s="767">
        <v>412460</v>
      </c>
      <c r="H386" s="663" t="s">
        <v>168</v>
      </c>
      <c r="I386" s="699" t="s">
        <v>691</v>
      </c>
      <c r="J386" s="739" t="s">
        <v>170</v>
      </c>
      <c r="K386" s="692"/>
      <c r="L386" s="744"/>
      <c r="M386" s="704"/>
      <c r="N386" s="705"/>
      <c r="O386" s="706"/>
      <c r="P386" s="706"/>
      <c r="Q386" s="706"/>
      <c r="R386" s="706"/>
    </row>
    <row r="387" s="650" customFormat="1" ht="14.25" customHeight="1" spans="1:18">
      <c r="A387" s="723">
        <v>393</v>
      </c>
      <c r="B387" s="661" t="s">
        <v>692</v>
      </c>
      <c r="C387" s="725">
        <v>45132</v>
      </c>
      <c r="D387" s="663" t="s">
        <v>368</v>
      </c>
      <c r="E387" s="663" t="s">
        <v>224</v>
      </c>
      <c r="F387" s="687" t="s">
        <v>219</v>
      </c>
      <c r="G387" s="767">
        <v>386210</v>
      </c>
      <c r="H387" s="663" t="s">
        <v>168</v>
      </c>
      <c r="I387" s="739" t="s">
        <v>289</v>
      </c>
      <c r="J387" s="739" t="s">
        <v>170</v>
      </c>
      <c r="K387" s="692"/>
      <c r="L387" s="744"/>
      <c r="M387" s="704"/>
      <c r="N387" s="705"/>
      <c r="O387" s="706"/>
      <c r="P387" s="706"/>
      <c r="Q387" s="706"/>
      <c r="R387" s="706"/>
    </row>
    <row r="388" s="650" customFormat="1" ht="15.75" customHeight="1" spans="1:18">
      <c r="A388" s="723">
        <v>394</v>
      </c>
      <c r="B388" s="661" t="s">
        <v>692</v>
      </c>
      <c r="C388" s="725">
        <v>45132</v>
      </c>
      <c r="D388" s="663" t="s">
        <v>368</v>
      </c>
      <c r="E388" s="663" t="s">
        <v>224</v>
      </c>
      <c r="F388" s="687" t="s">
        <v>219</v>
      </c>
      <c r="G388" s="767">
        <v>386205</v>
      </c>
      <c r="H388" s="663" t="s">
        <v>168</v>
      </c>
      <c r="I388" s="739" t="s">
        <v>289</v>
      </c>
      <c r="J388" s="739" t="s">
        <v>170</v>
      </c>
      <c r="K388" s="692"/>
      <c r="L388" s="744"/>
      <c r="M388" s="704"/>
      <c r="N388" s="705"/>
      <c r="O388" s="706"/>
      <c r="P388" s="706"/>
      <c r="Q388" s="706"/>
      <c r="R388" s="706"/>
    </row>
    <row r="389" s="650" customFormat="1" ht="14.25" customHeight="1" spans="1:18">
      <c r="A389" s="723">
        <v>395</v>
      </c>
      <c r="B389" s="661" t="s">
        <v>693</v>
      </c>
      <c r="C389" s="725">
        <v>45132</v>
      </c>
      <c r="D389" s="663" t="s">
        <v>694</v>
      </c>
      <c r="E389" s="663" t="s">
        <v>224</v>
      </c>
      <c r="F389" s="687" t="s">
        <v>219</v>
      </c>
      <c r="G389" s="666">
        <v>527866</v>
      </c>
      <c r="H389" s="663" t="s">
        <v>168</v>
      </c>
      <c r="I389" s="739" t="s">
        <v>256</v>
      </c>
      <c r="J389" s="739" t="s">
        <v>170</v>
      </c>
      <c r="K389" s="692"/>
      <c r="L389" s="744"/>
      <c r="M389" s="704"/>
      <c r="N389" s="705"/>
      <c r="O389" s="706"/>
      <c r="P389" s="706"/>
      <c r="Q389" s="706"/>
      <c r="R389" s="706"/>
    </row>
    <row r="390" s="650" customFormat="1" ht="15" customHeight="1" spans="1:18">
      <c r="A390" s="723">
        <v>396</v>
      </c>
      <c r="B390" s="661" t="s">
        <v>695</v>
      </c>
      <c r="C390" s="725">
        <v>45216</v>
      </c>
      <c r="D390" s="663" t="s">
        <v>635</v>
      </c>
      <c r="E390" s="663" t="s">
        <v>224</v>
      </c>
      <c r="F390" s="736">
        <v>331220</v>
      </c>
      <c r="G390" s="767">
        <v>714924</v>
      </c>
      <c r="H390" s="663" t="s">
        <v>168</v>
      </c>
      <c r="I390" s="739" t="s">
        <v>554</v>
      </c>
      <c r="J390" s="739" t="s">
        <v>170</v>
      </c>
      <c r="K390" s="692"/>
      <c r="L390" s="693"/>
      <c r="M390" s="704"/>
      <c r="N390" s="705"/>
      <c r="O390" s="706"/>
      <c r="P390" s="706"/>
      <c r="Q390" s="706"/>
      <c r="R390" s="706"/>
    </row>
    <row r="391" s="650" customFormat="1" ht="12.75" customHeight="1" spans="1:18">
      <c r="A391" s="723">
        <v>397</v>
      </c>
      <c r="B391" s="661" t="s">
        <v>696</v>
      </c>
      <c r="C391" s="675">
        <v>45315</v>
      </c>
      <c r="D391" s="663" t="s">
        <v>697</v>
      </c>
      <c r="E391" s="663" t="s">
        <v>224</v>
      </c>
      <c r="F391" s="736">
        <v>202304644</v>
      </c>
      <c r="G391" s="666">
        <v>683551</v>
      </c>
      <c r="H391" s="663" t="s">
        <v>168</v>
      </c>
      <c r="I391" s="739" t="s">
        <v>171</v>
      </c>
      <c r="J391" s="739" t="s">
        <v>170</v>
      </c>
      <c r="K391" s="692"/>
      <c r="L391" s="693"/>
      <c r="M391" s="704"/>
      <c r="N391" s="705"/>
      <c r="O391" s="706"/>
      <c r="P391" s="706"/>
      <c r="Q391" s="706"/>
      <c r="R391" s="706"/>
    </row>
    <row r="392" s="649" customFormat="1" ht="12.75" customHeight="1" spans="1:18">
      <c r="A392" s="771">
        <v>398</v>
      </c>
      <c r="B392" s="661" t="s">
        <v>698</v>
      </c>
      <c r="C392" s="675">
        <v>45315</v>
      </c>
      <c r="D392" s="663" t="s">
        <v>699</v>
      </c>
      <c r="E392" s="663" t="s">
        <v>224</v>
      </c>
      <c r="F392" s="687" t="s">
        <v>700</v>
      </c>
      <c r="G392" s="666">
        <v>680592</v>
      </c>
      <c r="H392" s="663" t="s">
        <v>168</v>
      </c>
      <c r="I392" s="739" t="s">
        <v>173</v>
      </c>
      <c r="J392" s="739" t="s">
        <v>170</v>
      </c>
      <c r="K392" s="692"/>
      <c r="L392" s="693"/>
      <c r="M392" s="704"/>
      <c r="N392" s="705"/>
      <c r="O392" s="706"/>
      <c r="P392" s="706"/>
      <c r="Q392" s="706"/>
      <c r="R392" s="706"/>
    </row>
    <row r="393" s="650" customFormat="1" ht="14.25" customHeight="1" spans="1:18">
      <c r="A393" s="771">
        <v>399</v>
      </c>
      <c r="B393" s="734" t="s">
        <v>433</v>
      </c>
      <c r="C393" s="725">
        <v>45357</v>
      </c>
      <c r="D393" s="663" t="s">
        <v>542</v>
      </c>
      <c r="E393" s="663" t="s">
        <v>224</v>
      </c>
      <c r="F393" s="687" t="s">
        <v>701</v>
      </c>
      <c r="G393" s="726">
        <v>643235</v>
      </c>
      <c r="H393" s="663" t="s">
        <v>168</v>
      </c>
      <c r="I393" s="699" t="s">
        <v>691</v>
      </c>
      <c r="J393" s="739" t="s">
        <v>170</v>
      </c>
      <c r="K393" s="692"/>
      <c r="L393" s="693"/>
      <c r="M393" s="704"/>
      <c r="N393" s="705"/>
      <c r="O393" s="706"/>
      <c r="P393" s="706"/>
      <c r="Q393" s="706"/>
      <c r="R393" s="706"/>
    </row>
    <row r="394" s="650" customFormat="1" ht="14.25" customHeight="1" spans="1:18">
      <c r="A394" s="771">
        <v>400</v>
      </c>
      <c r="B394" s="734" t="s">
        <v>433</v>
      </c>
      <c r="C394" s="725">
        <v>45357</v>
      </c>
      <c r="D394" s="663" t="s">
        <v>542</v>
      </c>
      <c r="E394" s="663" t="s">
        <v>224</v>
      </c>
      <c r="F394" s="687" t="s">
        <v>702</v>
      </c>
      <c r="G394" s="726">
        <v>643236</v>
      </c>
      <c r="H394" s="663" t="s">
        <v>168</v>
      </c>
      <c r="I394" s="772" t="s">
        <v>703</v>
      </c>
      <c r="J394" s="739" t="s">
        <v>170</v>
      </c>
      <c r="K394" s="692"/>
      <c r="L394" s="693"/>
      <c r="M394" s="704"/>
      <c r="N394" s="705"/>
      <c r="O394" s="706"/>
      <c r="P394" s="706"/>
      <c r="Q394" s="706"/>
      <c r="R394" s="706"/>
    </row>
    <row r="395" s="650" customFormat="1" ht="14.25" customHeight="1" spans="1:18">
      <c r="A395" s="771">
        <v>401</v>
      </c>
      <c r="B395" s="734" t="s">
        <v>433</v>
      </c>
      <c r="C395" s="725">
        <v>45357</v>
      </c>
      <c r="D395" s="663" t="s">
        <v>542</v>
      </c>
      <c r="E395" s="663" t="s">
        <v>224</v>
      </c>
      <c r="F395" s="687" t="s">
        <v>704</v>
      </c>
      <c r="G395" s="726">
        <v>643233</v>
      </c>
      <c r="H395" s="663" t="s">
        <v>168</v>
      </c>
      <c r="I395" s="772" t="s">
        <v>703</v>
      </c>
      <c r="J395" s="739" t="s">
        <v>170</v>
      </c>
      <c r="K395" s="692"/>
      <c r="L395" s="693"/>
      <c r="M395" s="704"/>
      <c r="N395" s="705"/>
      <c r="O395" s="706"/>
      <c r="P395" s="706"/>
      <c r="Q395" s="706"/>
      <c r="R395" s="706"/>
    </row>
    <row r="396" s="650" customFormat="1" ht="14.25" customHeight="1" spans="1:18">
      <c r="A396" s="771">
        <v>402</v>
      </c>
      <c r="B396" s="734" t="s">
        <v>433</v>
      </c>
      <c r="C396" s="725">
        <v>45357</v>
      </c>
      <c r="D396" s="663" t="s">
        <v>542</v>
      </c>
      <c r="E396" s="663" t="s">
        <v>224</v>
      </c>
      <c r="F396" s="687" t="s">
        <v>705</v>
      </c>
      <c r="G396" s="726">
        <v>643230</v>
      </c>
      <c r="H396" s="663" t="s">
        <v>168</v>
      </c>
      <c r="I396" s="772" t="s">
        <v>703</v>
      </c>
      <c r="J396" s="739" t="s">
        <v>170</v>
      </c>
      <c r="K396" s="692"/>
      <c r="L396" s="693"/>
      <c r="M396" s="704"/>
      <c r="N396" s="705"/>
      <c r="O396" s="706"/>
      <c r="P396" s="706"/>
      <c r="Q396" s="706"/>
      <c r="R396" s="706"/>
    </row>
    <row r="397" s="649" customFormat="1" ht="15.75" customHeight="1" spans="1:18">
      <c r="A397" s="771">
        <v>403</v>
      </c>
      <c r="B397" s="734" t="s">
        <v>433</v>
      </c>
      <c r="C397" s="725">
        <v>45357</v>
      </c>
      <c r="D397" s="663" t="s">
        <v>542</v>
      </c>
      <c r="E397" s="663" t="s">
        <v>224</v>
      </c>
      <c r="F397" s="687" t="s">
        <v>706</v>
      </c>
      <c r="G397" s="726">
        <v>643250</v>
      </c>
      <c r="H397" s="663" t="s">
        <v>168</v>
      </c>
      <c r="I397" s="699" t="s">
        <v>691</v>
      </c>
      <c r="J397" s="739" t="s">
        <v>170</v>
      </c>
      <c r="K397" s="692"/>
      <c r="L397" s="693"/>
      <c r="M397" s="704"/>
      <c r="N397" s="705"/>
      <c r="O397" s="706"/>
      <c r="P397" s="706"/>
      <c r="Q397" s="706"/>
      <c r="R397" s="706"/>
    </row>
    <row r="398" s="650" customFormat="1" ht="15.75" customHeight="1" spans="1:18">
      <c r="A398" s="771">
        <v>404</v>
      </c>
      <c r="B398" s="661" t="s">
        <v>707</v>
      </c>
      <c r="C398" s="675">
        <v>45434</v>
      </c>
      <c r="D398" s="663" t="s">
        <v>708</v>
      </c>
      <c r="E398" s="663" t="s">
        <v>224</v>
      </c>
      <c r="F398" s="687">
        <v>996120007</v>
      </c>
      <c r="G398" s="724">
        <v>653805</v>
      </c>
      <c r="H398" s="663" t="s">
        <v>168</v>
      </c>
      <c r="I398" s="728" t="s">
        <v>709</v>
      </c>
      <c r="J398" s="686" t="s">
        <v>170</v>
      </c>
      <c r="K398" s="692"/>
      <c r="L398" s="693"/>
      <c r="M398" s="704"/>
      <c r="N398" s="705"/>
      <c r="O398" s="706"/>
      <c r="P398" s="706"/>
      <c r="Q398" s="706"/>
      <c r="R398" s="706"/>
    </row>
    <row r="399" s="650" customFormat="1" ht="15" customHeight="1" spans="1:18">
      <c r="A399" s="771">
        <v>405</v>
      </c>
      <c r="B399" s="661" t="s">
        <v>710</v>
      </c>
      <c r="C399" s="675">
        <v>45392</v>
      </c>
      <c r="D399" s="663" t="s">
        <v>711</v>
      </c>
      <c r="E399" s="663" t="s">
        <v>224</v>
      </c>
      <c r="F399" s="687" t="s">
        <v>219</v>
      </c>
      <c r="G399" s="666">
        <v>519748</v>
      </c>
      <c r="H399" s="663" t="s">
        <v>168</v>
      </c>
      <c r="I399" s="699" t="s">
        <v>256</v>
      </c>
      <c r="J399" s="686" t="s">
        <v>170</v>
      </c>
      <c r="K399" s="692"/>
      <c r="L399" s="693"/>
      <c r="M399" s="704"/>
      <c r="N399" s="705"/>
      <c r="O399" s="706"/>
      <c r="P399" s="706"/>
      <c r="Q399" s="706"/>
      <c r="R399" s="706"/>
    </row>
    <row r="400" s="650" customFormat="1" ht="15" customHeight="1" spans="1:18">
      <c r="A400" s="771">
        <v>406</v>
      </c>
      <c r="B400" s="661" t="s">
        <v>712</v>
      </c>
      <c r="C400" s="666" t="s">
        <v>713</v>
      </c>
      <c r="D400" s="663" t="s">
        <v>364</v>
      </c>
      <c r="E400" s="663" t="s">
        <v>224</v>
      </c>
      <c r="F400" s="687" t="s">
        <v>219</v>
      </c>
      <c r="G400" s="726">
        <v>376664</v>
      </c>
      <c r="H400" s="663" t="s">
        <v>168</v>
      </c>
      <c r="I400" s="699" t="s">
        <v>714</v>
      </c>
      <c r="J400" s="686" t="s">
        <v>170</v>
      </c>
      <c r="K400" s="692"/>
      <c r="L400" s="693"/>
      <c r="M400" s="704"/>
      <c r="N400" s="705"/>
      <c r="O400" s="706"/>
      <c r="P400" s="706"/>
      <c r="Q400" s="706"/>
      <c r="R400" s="706"/>
    </row>
    <row r="401" s="650" customFormat="1" ht="12" customHeight="1" spans="1:18">
      <c r="A401" s="771">
        <v>407</v>
      </c>
      <c r="B401" s="661" t="s">
        <v>712</v>
      </c>
      <c r="C401" s="666" t="s">
        <v>713</v>
      </c>
      <c r="D401" s="663" t="s">
        <v>364</v>
      </c>
      <c r="E401" s="663" t="s">
        <v>224</v>
      </c>
      <c r="F401" s="687" t="s">
        <v>219</v>
      </c>
      <c r="G401" s="726">
        <v>376665</v>
      </c>
      <c r="H401" s="663" t="s">
        <v>229</v>
      </c>
      <c r="I401" s="699" t="s">
        <v>715</v>
      </c>
      <c r="J401" s="686" t="s">
        <v>170</v>
      </c>
      <c r="K401" s="692"/>
      <c r="L401" s="693"/>
      <c r="M401" s="704"/>
      <c r="N401" s="705"/>
      <c r="O401" s="706"/>
      <c r="P401" s="706"/>
      <c r="Q401" s="706"/>
      <c r="R401" s="706"/>
    </row>
    <row r="402" s="650" customFormat="1" ht="12" customHeight="1" spans="1:18">
      <c r="A402" s="771">
        <v>408</v>
      </c>
      <c r="B402" s="661" t="s">
        <v>712</v>
      </c>
      <c r="C402" s="666" t="s">
        <v>713</v>
      </c>
      <c r="D402" s="663" t="s">
        <v>364</v>
      </c>
      <c r="E402" s="663" t="s">
        <v>224</v>
      </c>
      <c r="F402" s="687" t="s">
        <v>219</v>
      </c>
      <c r="G402" s="726">
        <v>376653</v>
      </c>
      <c r="H402" s="663" t="s">
        <v>168</v>
      </c>
      <c r="I402" s="699" t="s">
        <v>716</v>
      </c>
      <c r="J402" s="686" t="s">
        <v>170</v>
      </c>
      <c r="K402" s="692"/>
      <c r="L402" s="693"/>
      <c r="M402" s="704"/>
      <c r="N402" s="705"/>
      <c r="O402" s="706"/>
      <c r="P402" s="706"/>
      <c r="Q402" s="706"/>
      <c r="R402" s="706"/>
    </row>
    <row r="403" s="650" customFormat="1" ht="12.75" customHeight="1" spans="1:18">
      <c r="A403" s="771">
        <v>409</v>
      </c>
      <c r="B403" s="661" t="s">
        <v>712</v>
      </c>
      <c r="C403" s="666" t="s">
        <v>713</v>
      </c>
      <c r="D403" s="663" t="s">
        <v>364</v>
      </c>
      <c r="E403" s="663" t="s">
        <v>224</v>
      </c>
      <c r="F403" s="687" t="s">
        <v>219</v>
      </c>
      <c r="G403" s="726">
        <v>376660</v>
      </c>
      <c r="H403" s="663" t="s">
        <v>168</v>
      </c>
      <c r="I403" s="699" t="s">
        <v>717</v>
      </c>
      <c r="J403" s="686" t="s">
        <v>170</v>
      </c>
      <c r="K403" s="692"/>
      <c r="L403" s="693"/>
      <c r="M403" s="704"/>
      <c r="N403" s="705"/>
      <c r="O403" s="706"/>
      <c r="P403" s="706"/>
      <c r="Q403" s="706"/>
      <c r="R403" s="706"/>
    </row>
    <row r="404" s="650" customFormat="1" ht="15" customHeight="1" spans="1:17">
      <c r="A404" s="771">
        <v>410</v>
      </c>
      <c r="B404" s="661" t="s">
        <v>718</v>
      </c>
      <c r="C404" s="666">
        <v>24072024</v>
      </c>
      <c r="D404" s="663" t="s">
        <v>657</v>
      </c>
      <c r="E404" s="663" t="s">
        <v>224</v>
      </c>
      <c r="F404" s="687" t="s">
        <v>719</v>
      </c>
      <c r="G404" s="666">
        <v>670285</v>
      </c>
      <c r="H404" s="663" t="s">
        <v>168</v>
      </c>
      <c r="I404" s="699" t="s">
        <v>171</v>
      </c>
      <c r="J404" s="686" t="s">
        <v>170</v>
      </c>
      <c r="K404" s="693"/>
      <c r="L404" s="704"/>
      <c r="M404" s="705"/>
      <c r="N404" s="706"/>
      <c r="O404" s="706"/>
      <c r="P404" s="706"/>
      <c r="Q404" s="706"/>
    </row>
    <row r="405" s="650" customFormat="1" ht="15.75" customHeight="1" spans="1:17">
      <c r="A405" s="771">
        <v>411</v>
      </c>
      <c r="B405" s="661" t="s">
        <v>720</v>
      </c>
      <c r="C405" s="675">
        <v>45561</v>
      </c>
      <c r="D405" s="663" t="s">
        <v>721</v>
      </c>
      <c r="E405" s="663" t="s">
        <v>224</v>
      </c>
      <c r="F405" s="687" t="s">
        <v>219</v>
      </c>
      <c r="G405" s="666">
        <v>700629</v>
      </c>
      <c r="H405" s="663" t="s">
        <v>168</v>
      </c>
      <c r="I405" s="699" t="s">
        <v>495</v>
      </c>
      <c r="J405" s="686" t="s">
        <v>170</v>
      </c>
      <c r="K405" s="693"/>
      <c r="L405" s="704"/>
      <c r="M405" s="705"/>
      <c r="N405" s="706"/>
      <c r="O405" s="706"/>
      <c r="P405" s="706"/>
      <c r="Q405" s="706"/>
    </row>
    <row r="406" s="650" customFormat="1" ht="14.25" customHeight="1" spans="1:18">
      <c r="A406" s="771">
        <v>412</v>
      </c>
      <c r="B406" s="661" t="s">
        <v>720</v>
      </c>
      <c r="C406" s="675">
        <v>45561</v>
      </c>
      <c r="D406" s="663" t="s">
        <v>721</v>
      </c>
      <c r="E406" s="663" t="s">
        <v>224</v>
      </c>
      <c r="F406" s="687" t="s">
        <v>219</v>
      </c>
      <c r="G406" s="666">
        <v>700628</v>
      </c>
      <c r="H406" s="663" t="s">
        <v>168</v>
      </c>
      <c r="I406" s="699" t="s">
        <v>496</v>
      </c>
      <c r="J406" s="686" t="s">
        <v>170</v>
      </c>
      <c r="K406" s="692"/>
      <c r="L406" s="693"/>
      <c r="M406" s="704"/>
      <c r="N406" s="705"/>
      <c r="O406" s="706"/>
      <c r="P406" s="706"/>
      <c r="Q406" s="706"/>
      <c r="R406" s="706"/>
    </row>
    <row r="407" s="651" customFormat="1" ht="14.25" customHeight="1" spans="1:18">
      <c r="A407" s="771">
        <v>413</v>
      </c>
      <c r="B407" s="661" t="s">
        <v>720</v>
      </c>
      <c r="C407" s="675">
        <v>45561</v>
      </c>
      <c r="D407" s="663" t="s">
        <v>721</v>
      </c>
      <c r="E407" s="663" t="s">
        <v>224</v>
      </c>
      <c r="F407" s="687" t="s">
        <v>219</v>
      </c>
      <c r="G407" s="666">
        <v>700627</v>
      </c>
      <c r="H407" s="663" t="s">
        <v>168</v>
      </c>
      <c r="I407" s="699" t="s">
        <v>495</v>
      </c>
      <c r="J407" s="686" t="s">
        <v>170</v>
      </c>
      <c r="K407" s="692"/>
      <c r="L407" s="693"/>
      <c r="M407" s="704"/>
      <c r="N407" s="705"/>
      <c r="O407" s="706"/>
      <c r="P407" s="706"/>
      <c r="Q407" s="706"/>
      <c r="R407" s="706"/>
    </row>
    <row r="408" s="650" customFormat="1" ht="18" customHeight="1" spans="1:18">
      <c r="A408" s="771">
        <v>414</v>
      </c>
      <c r="B408" s="661" t="s">
        <v>268</v>
      </c>
      <c r="C408" s="675">
        <v>45561</v>
      </c>
      <c r="D408" s="663" t="s">
        <v>269</v>
      </c>
      <c r="E408" s="663" t="s">
        <v>224</v>
      </c>
      <c r="F408" s="687" t="s">
        <v>219</v>
      </c>
      <c r="G408" s="688">
        <v>685093</v>
      </c>
      <c r="H408" s="663" t="s">
        <v>168</v>
      </c>
      <c r="I408" s="699" t="s">
        <v>270</v>
      </c>
      <c r="J408" s="686" t="s">
        <v>271</v>
      </c>
      <c r="K408" s="692"/>
      <c r="L408" s="693"/>
      <c r="M408" s="704"/>
      <c r="N408" s="705"/>
      <c r="O408" s="706"/>
      <c r="P408" s="706"/>
      <c r="Q408" s="706"/>
      <c r="R408" s="706"/>
    </row>
    <row r="409" s="650" customFormat="1" ht="13.5" customHeight="1" spans="1:18">
      <c r="A409" s="771">
        <v>415</v>
      </c>
      <c r="B409" s="661"/>
      <c r="C409" s="675"/>
      <c r="D409" s="663"/>
      <c r="E409" s="663"/>
      <c r="F409" s="687"/>
      <c r="G409" s="688"/>
      <c r="H409" s="663"/>
      <c r="I409" s="699"/>
      <c r="J409" s="686"/>
      <c r="K409" s="692"/>
      <c r="L409" s="693"/>
      <c r="M409" s="704"/>
      <c r="N409" s="705"/>
      <c r="O409" s="706"/>
      <c r="P409" s="706"/>
      <c r="Q409" s="706"/>
      <c r="R409" s="706"/>
    </row>
    <row r="410" s="650" customFormat="1" ht="12.75" customHeight="1" spans="1:18">
      <c r="A410" s="771"/>
      <c r="B410" s="661"/>
      <c r="C410" s="675"/>
      <c r="D410" s="663"/>
      <c r="E410" s="663"/>
      <c r="F410" s="687"/>
      <c r="G410" s="688"/>
      <c r="H410" s="663"/>
      <c r="I410" s="699"/>
      <c r="J410" s="686"/>
      <c r="K410" s="692"/>
      <c r="L410" s="693"/>
      <c r="M410" s="704"/>
      <c r="N410" s="705"/>
      <c r="O410" s="706"/>
      <c r="P410" s="706"/>
      <c r="Q410" s="706"/>
      <c r="R410" s="706"/>
    </row>
    <row r="411" s="650" customFormat="1" ht="15" customHeight="1" spans="1:18">
      <c r="A411" s="771"/>
      <c r="B411" s="763"/>
      <c r="C411" s="764"/>
      <c r="D411" s="663"/>
      <c r="E411" s="663"/>
      <c r="F411" s="687"/>
      <c r="G411" s="688"/>
      <c r="H411" s="663"/>
      <c r="I411" s="699"/>
      <c r="J411" s="686"/>
      <c r="K411" s="692"/>
      <c r="L411" s="693"/>
      <c r="M411" s="704"/>
      <c r="N411" s="705"/>
      <c r="O411" s="706"/>
      <c r="P411" s="706"/>
      <c r="Q411" s="706"/>
      <c r="R411" s="706"/>
    </row>
    <row r="412" s="650" customFormat="1" ht="12" customHeight="1"/>
    <row r="413" s="650" customFormat="1" ht="12" customHeight="1"/>
    <row r="414" s="650" customFormat="1" ht="12" customHeight="1"/>
    <row r="415" s="650" customFormat="1" ht="12" customHeight="1"/>
    <row r="416" s="650" customFormat="1" ht="12" customHeight="1"/>
    <row r="417" s="650" customFormat="1" ht="12" customHeight="1"/>
    <row r="418" s="650" customFormat="1" ht="12" customHeight="1"/>
    <row r="419" s="650" customFormat="1" ht="12" customHeight="1"/>
    <row r="420" s="650" customFormat="1" ht="12" customHeight="1"/>
    <row r="421" s="650" customFormat="1" ht="12" customHeight="1"/>
    <row r="422" s="650" customFormat="1" ht="12" customHeight="1"/>
    <row r="423" s="650" customFormat="1" ht="12" customHeight="1"/>
    <row r="424" s="650" customFormat="1" ht="12" customHeight="1"/>
    <row r="425" s="650" customFormat="1" ht="12" customHeight="1"/>
    <row r="426" s="650" customFormat="1" ht="12" customHeight="1"/>
    <row r="427" s="650" customFormat="1" ht="12" customHeight="1"/>
    <row r="428" s="650" customFormat="1" ht="12" customHeight="1"/>
    <row r="429" s="650" customFormat="1" ht="12" customHeight="1"/>
    <row r="430" s="650" customFormat="1" ht="12" customHeight="1"/>
    <row r="431" s="650" customFormat="1" ht="12" customHeight="1"/>
    <row r="432" s="650" customFormat="1" ht="12" customHeight="1"/>
    <row r="433" s="650" customFormat="1" ht="12" customHeight="1"/>
    <row r="434" s="650" customFormat="1" ht="12" customHeight="1"/>
  </sheetData>
  <sheetProtection selectLockedCells="1" selectUnlockedCells="1"/>
  <mergeCells count="1">
    <mergeCell ref="D6:K6"/>
  </mergeCells>
  <dataValidations count="1">
    <dataValidation type="list" allowBlank="1" showErrorMessage="1" errorTitle="Atenção" error="Escolha uma das opções, BAIXO, MÉDIO ou ALTO" sqref="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JM406:JN406 TI406:TJ406 ADE406:ADF406 ANA406:ANB406 AWW406:AWX406 BGS406:BGT406 BQO406:BQP406 CAK406:CAL406 CKG406:CKH406 CUC406:CUD406 DDY406:DDZ406 DNU406:DNV406 DXQ406:DXR406 EHM406:EHN406 ERI406:ERJ406 FBE406:FBF406 FLA406:FLB406 FUW406:FUX406 GES406:GET406 GOO406:GOP406 GYK406:GYL406 HIG406:HIH406 HSC406:HSD406 IBY406:IBZ406 ILU406:ILV406 IVQ406:IVR406 JFM406:JFN406 JPI406:JPJ406 JZE406:JZF406 KJA406:KJB406 KSW406:KSX406 LCS406:LCT406 LMO406:LMP406 LWK406:LWL406 MGG406:MGH406 MQC406:MQD406 MZY406:MZZ406 NJU406:NJV406 NTQ406:NTR406 ODM406:ODN406 ONI406:ONJ406 OXE406:OXF406 PHA406:PHB406 PQW406:PQX406 QAS406:QAT406 QKO406:QKP406 QUK406:QUL406 REG406:REH406 ROC406:ROD406 RXY406:RXZ406 SHU406:SHV406 SRQ406:SRR406 TBM406:TBN406 TLI406:TLJ406 TVE406:TVF406 UFA406:UFB406 UOW406:UOX406 UYS406:UYT406 VIO406:VIP406 VSK406:VSL406 WCG406:WCH406 WMC406:WMD406 WVY406:WVZ406 P404:Q405 JL404:JM405 TH404:TI405 ADD404:ADE405 AMZ404:ANA405 AWV404:AWW405 BGR404:BGS405 BQN404:BQO405 CAJ404:CAK405 CKF404:CKG405 CUB404:CUC405 DDX404:DDY405 DNT404:DNU405 DXP404:DXQ405 EHL404:EHM405 ERH404:ERI405 FBD404:FBE405 FKZ404:FLA405 FUV404:FUW405 GER404:GES405 GON404:GOO405 GYJ404:GYK405 HIF404:HIG405 HSB404:HSC405 IBX404:IBY405 ILT404:ILU405 IVP404:IVQ405 JFL404:JFM405 JPH404:JPI405 JZD404:JZE405 KIZ404:KJA405 KSV404:KSW405 LCR404:LCS405 LMN404:LMO405 LWJ404:LWK405 MGF404:MGG405 MQB404:MQC405 MZX404:MZY405 NJT404:NJU405 NTP404:NTQ405 ODL404:ODM405 ONH404:ONI405 OXD404:OXE405 PGZ404:PHA405 PQV404:PQW405 QAR404:QAS405 QKN404:QKO405 QUJ404:QUK405 REF404:REG405 ROB404:ROC405 RXX404:RXY405 SHT404:SHU405 SRP404:SRQ405 TBL404:TBM405 TLH404:TLI405 TVD404:TVE405 UEZ404:UFA405 UOV404:UOW405 UYR404:UYS405 VIN404:VIO405 VSJ404:VSK405 WCF404:WCG405 WMB404:WMC405 WVX404:WVY405 Q9:R403 JM9:JN403 TI9:TJ403 ADE9:ADF403 ANA9:ANB403 AWW9:AWX403 BGS9:BGT403 BQO9:BQP403 CAK9:CAL403 CKG9:CKH403 CUC9:CUD403 DDY9:DDZ403 DNU9:DNV403 DXQ9:DXR403 EHM9:EHN403 ERI9:ERJ403 FBE9:FBF403 FLA9:FLB403 FUW9:FUX403 GES9:GET403 GOO9:GOP403 GYK9:GYL403 HIG9:HIH403 HSC9:HSD403 IBY9:IBZ403 ILU9:ILV403 IVQ9:IVR403 JFM9:JFN403 JPI9:JPJ403 JZE9:JZF403 KJA9:KJB403 KSW9:KSX403 LCS9:LCT403 LMO9:LMP403 LWK9:LWL403 MGG9:MGH403 MQC9:MQD403 MZY9:MZZ403 NJU9:NJV403 NTQ9:NTR403 ODM9:ODN403 ONI9:ONJ403 OXE9:OXF403 PHA9:PHB403 PQW9:PQX403 QAS9:QAT403 QKO9:QKP403 QUK9:QUL403 REG9:REH403 ROC9:ROD403 RXY9:RXZ403 SHU9:SHV403 SRQ9:SRR403 TBM9:TBN403 TLI9:TLJ403 TVE9:TVF403 UFA9:UFB403 UOW9:UOX403 UYS9:UYT403 VIO9:VIP403 VSK9:VSL403 WCG9:WCH403 WMC9:WMD403 WVY9:WVZ403 Q406:R411 IC410:ID411 RY410:RZ411 ABU410:ABV411 ALQ410:ALR411 AVM410:AVN411 BFI410:BFJ411 BPE410:BPF411 BZA410:BZB411 CIW410:CIX411 CSS410:CST411 DCO410:DCP411 DMK410:DML411 DWG410:DWH411 EGC410:EGD411 EPY410:EPZ411 EZU410:EZV411 FJQ410:FJR411 FTM410:FTN411 GDI410:GDJ411 GNE410:GNF411 GXA410:GXB411 HGW410:HGX411 HQS410:HQT411 IAO410:IAP411 IKK410:IKL411 IUG410:IUH411 JEC410:JED411 JNY410:JNZ411 JXU410:JXV411 KHQ410:KHR411 KRM410:KRN411 LBI410:LBJ411 LLE410:LLF411 LVA410:LVB411 MEW410:MEX411 MOS410:MOT411 MYO410:MYP411 NIK410:NIL411 NSG410:NSH411 OCC410:OCD411 OLY410:OLZ411 OVU410:OVV411 PFQ410:PFR411 PPM410:PPN411 PZI410:PZJ411 QJE410:QJF411 QTA410:QTB411 RCW410:RCX411 RMS410:RMT411 RWO410:RWP411 SGK410:SGL411 SQG410:SQH411 TAC410:TAD411 TJY410:TJZ411 TTU410:TTV411 UDQ410:UDR411 UNM410:UNN411 UXI410:UXJ411 VHE410:VHF411 VRA410:VRB411 WAW410:WAX411 WKS410:WKT411 WUO410:WUP411 IU407:IV409 SQ407:SR409 ACM407:ACN409 AMI407:AMJ409 AWE407:AWF409 BGA407:BGB409 BPW407:BPX409 BZS407:BZT409 CJO407:CJP409 CTK407:CTL409 DDG407:DDH409 DNC407:DND409 DWY407:DWZ409 EGU407:EGV409 EQQ407:EQR409 FAM407:FAN409 FKI407:FKJ409 FUE407:FUF409 GEA407:GEB409 GNW407:GNX409 GXS407:GXT409 HHO407:HHP409 HRK407:HRL409 IBG407:IBH409 ILC407:ILD409 IUY407:IUZ409 JEU407:JEV409 JOQ407:JOR409 JYM407:JYN409 KII407:KIJ409 KSE407:KSF409 LCA407:LCB409 LLW407:LLX409 LVS407:LVT409 MFO407:MFP409 MPK407:MPL409 MZG407:MZH409 NJC407:NJD409 NSY407:NSZ409 OCU407:OCV409 OMQ407:OMR409 OWM407:OWN409 PGI407:PGJ409 PQE407:PQF409 QAA407:QAB409 QJW407:QJX409 QTS407:QTT409 RDO407:RDP409 RNK407:RNL409 RXG407:RXH409 SHC407:SHD409 SQY407:SQZ409 TAU407:TAV409 TKQ407:TKR409 TUM407:TUN409 UEI407:UEJ409 UOE407:UOF409 UYA407:UYB409 VHW407:VHX409 VRS407:VRT409 WBO407:WBP409 WLK407:WLL409 WVG407:WVH409 IU412:IV434 SQ412:SR434 ACM412:ACN434 AMI412:AMJ434 AWE412:AWF434 BGA412:BGB434 BPW412:BPX434 BZS412:BZT434 CJO412:CJP434 CTK412:CTL434 DDG412:DDH434 DNC412:DND434 DWY412:DWZ434 EGU412:EGV434 EQQ412:EQR434 FAM412:FAN434 FKI412:FKJ434 FUE412:FUF434 GEA412:GEB434 GNW412:GNX434 GXS412:GXT434 HHO412:HHP434 HRK412:HRL434 IBG412:IBH434 ILC412:ILD434 IUY412:IUZ434 JEU412:JEV434 JOQ412:JOR434 JYM412:JYN434 KII412:KIJ434 KSE412:KSF434 LCA412:LCB434 LLW412:LLX434 LVS412:LVT434 MFO412:MFP434 MPK412:MPL434 MZG412:MZH434 NJC412:NJD434 NSY412:NSZ434 OCU412:OCV434 OMQ412:OMR434 OWM412:OWN434 PGI412:PGJ434 PQE412:PQF434 QAA412:QAB434 QJW412:QJX434 QTS412:QTT434 RDO412:RDP434 RNK412:RNL434 RXG412:RXH434 SHC412:SHD434 SQY412:SQZ434 TAU412:TAV434 TKQ412:TKR434 TUM412:TUN434 UEI412:UEJ434 UOE412:UOF434 UYA412:UYB434 VHW412:VHX434 VRS412:VRT434 WBO412:WBP434 WLK412:WLL434 WVG412:WVH434">
      <formula1>"BAIXO,MÉDIO,ALTO"</formula1>
    </dataValidation>
  </dataValidations>
  <printOptions horizontalCentered="1" verticalCentered="1"/>
  <pageMargins left="0" right="0" top="0" bottom="0" header="0.511811023622047" footer="0.511811023622047"/>
  <pageSetup paperSize="9" scale="44" firstPageNumber="0" orientation="landscape" useFirstPageNumber="1" horizontalDpi="300" verticalDpi="300"/>
  <headerFooter alignWithMargins="0"/>
  <rowBreaks count="3" manualBreakCount="3">
    <brk id="97" max="16383" man="1"/>
    <brk id="214" max="16383" man="1"/>
    <brk id="311" max="16383"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N87"/>
  <sheetViews>
    <sheetView showGridLines="0" zoomScale="74" zoomScaleNormal="74" workbookViewId="0">
      <selection activeCell="G20" sqref="G20"/>
    </sheetView>
  </sheetViews>
  <sheetFormatPr defaultColWidth="9.42857142857143" defaultRowHeight="14.45" customHeight="1"/>
  <cols>
    <col min="1" max="1" width="11.1428571428571" style="567" customWidth="1"/>
    <col min="2" max="2" width="79.5714285714286" style="567" customWidth="1"/>
    <col min="3" max="3" width="20.8571428571429" style="567" customWidth="1"/>
    <col min="4" max="4" width="19.4285714285714" style="567" customWidth="1"/>
    <col min="5" max="6" width="17.5714285714286" style="567" customWidth="1"/>
    <col min="7" max="7" width="16.4285714285714" style="567" customWidth="1"/>
    <col min="8" max="8" width="33.2857142857143" style="567" customWidth="1"/>
    <col min="9" max="16384" width="9.42857142857143" style="567"/>
  </cols>
  <sheetData>
    <row r="2" ht="15" customHeight="1" spans="2:6">
      <c r="B2" s="568" t="s">
        <v>722</v>
      </c>
      <c r="C2" s="568"/>
      <c r="E2" s="569" t="s">
        <v>30</v>
      </c>
      <c r="F2" s="570" t="s">
        <v>31</v>
      </c>
    </row>
    <row r="3" ht="15" customHeight="1" spans="2:6">
      <c r="B3" s="571" t="s">
        <v>723</v>
      </c>
      <c r="C3" s="571"/>
      <c r="E3" s="569" t="s">
        <v>33</v>
      </c>
      <c r="F3" s="570">
        <v>2026</v>
      </c>
    </row>
    <row r="4" ht="15" customHeight="1" spans="5:6">
      <c r="E4" s="572" t="s">
        <v>34</v>
      </c>
      <c r="F4" s="573" t="s">
        <v>4</v>
      </c>
    </row>
    <row r="7" ht="10.5" customHeight="1"/>
    <row r="8" s="564" customFormat="1" ht="18.75" customHeight="1" spans="1:14">
      <c r="A8" s="574" t="s">
        <v>724</v>
      </c>
      <c r="B8" s="575" t="s">
        <v>725</v>
      </c>
      <c r="C8" s="575"/>
      <c r="D8" s="575"/>
      <c r="E8" s="575"/>
      <c r="F8" s="575"/>
      <c r="G8" s="575"/>
      <c r="H8" s="575"/>
      <c r="I8" s="628"/>
      <c r="J8" s="628"/>
      <c r="K8" s="628"/>
      <c r="L8" s="628"/>
      <c r="M8" s="628"/>
      <c r="N8" s="628"/>
    </row>
    <row r="9" s="565" customFormat="1" ht="24" customHeight="1" spans="1:8">
      <c r="A9" s="576" t="s">
        <v>74</v>
      </c>
      <c r="B9" s="577" t="s">
        <v>726</v>
      </c>
      <c r="C9" s="577" t="s">
        <v>727</v>
      </c>
      <c r="D9" s="577" t="s">
        <v>728</v>
      </c>
      <c r="E9" s="577" t="s">
        <v>729</v>
      </c>
      <c r="F9" s="577" t="s">
        <v>730</v>
      </c>
      <c r="G9" s="578" t="s">
        <v>731</v>
      </c>
      <c r="H9" s="578"/>
    </row>
    <row r="10" s="564" customFormat="1" ht="15" customHeight="1" spans="1:14">
      <c r="A10" s="579">
        <v>1</v>
      </c>
      <c r="B10" s="580"/>
      <c r="C10" s="581"/>
      <c r="D10" s="582"/>
      <c r="E10" s="583"/>
      <c r="F10" s="584"/>
      <c r="G10" s="585"/>
      <c r="H10" s="585"/>
      <c r="I10" s="628"/>
      <c r="J10" s="628"/>
      <c r="K10" s="628"/>
      <c r="L10" s="628"/>
      <c r="M10" s="628"/>
      <c r="N10" s="628"/>
    </row>
    <row r="11" s="565" customFormat="1" ht="15" customHeight="1" spans="1:14">
      <c r="A11" s="586">
        <v>2</v>
      </c>
      <c r="B11" s="587"/>
      <c r="C11" s="588"/>
      <c r="D11" s="589"/>
      <c r="E11" s="590"/>
      <c r="F11" s="591"/>
      <c r="G11" s="592"/>
      <c r="H11" s="592"/>
      <c r="I11" s="629"/>
      <c r="J11" s="629"/>
      <c r="K11" s="629"/>
      <c r="L11" s="629"/>
      <c r="M11" s="629"/>
      <c r="N11" s="629"/>
    </row>
    <row r="12" s="565" customFormat="1" ht="15" customHeight="1" spans="1:14">
      <c r="A12" s="586">
        <v>3</v>
      </c>
      <c r="B12" s="587"/>
      <c r="C12" s="588"/>
      <c r="D12" s="593"/>
      <c r="E12" s="594"/>
      <c r="F12" s="591"/>
      <c r="G12" s="592"/>
      <c r="H12" s="592"/>
      <c r="I12" s="629"/>
      <c r="J12" s="629"/>
      <c r="K12" s="629"/>
      <c r="L12" s="629"/>
      <c r="M12" s="629"/>
      <c r="N12" s="629"/>
    </row>
    <row r="13" s="565" customFormat="1" ht="15" customHeight="1" spans="1:14">
      <c r="A13" s="586">
        <v>4</v>
      </c>
      <c r="B13" s="587"/>
      <c r="C13" s="588"/>
      <c r="D13" s="593"/>
      <c r="E13" s="594"/>
      <c r="F13" s="591"/>
      <c r="G13" s="592"/>
      <c r="H13" s="592"/>
      <c r="I13" s="629"/>
      <c r="J13" s="629"/>
      <c r="K13" s="629"/>
      <c r="L13" s="629"/>
      <c r="M13" s="629"/>
      <c r="N13" s="629"/>
    </row>
    <row r="14" s="565" customFormat="1" ht="15" customHeight="1" spans="1:14">
      <c r="A14" s="586">
        <v>5</v>
      </c>
      <c r="B14" s="587"/>
      <c r="C14" s="588"/>
      <c r="D14" s="593"/>
      <c r="E14" s="594"/>
      <c r="F14" s="591"/>
      <c r="G14" s="592"/>
      <c r="H14" s="592"/>
      <c r="I14" s="629"/>
      <c r="J14" s="629"/>
      <c r="K14" s="629"/>
      <c r="L14" s="629"/>
      <c r="M14" s="629"/>
      <c r="N14" s="629"/>
    </row>
    <row r="15" s="565" customFormat="1" ht="15" customHeight="1" spans="1:14">
      <c r="A15" s="586">
        <v>6</v>
      </c>
      <c r="B15" s="587"/>
      <c r="C15" s="588"/>
      <c r="D15" s="593"/>
      <c r="E15" s="594"/>
      <c r="F15" s="591"/>
      <c r="G15" s="592"/>
      <c r="H15" s="592"/>
      <c r="I15" s="629"/>
      <c r="J15" s="629"/>
      <c r="K15" s="629"/>
      <c r="L15" s="629"/>
      <c r="M15" s="629"/>
      <c r="N15" s="629"/>
    </row>
    <row r="16" s="565" customFormat="1" ht="15" customHeight="1" spans="1:14">
      <c r="A16" s="586">
        <v>7</v>
      </c>
      <c r="B16" s="595"/>
      <c r="C16" s="596"/>
      <c r="D16" s="597"/>
      <c r="E16" s="598"/>
      <c r="F16" s="599"/>
      <c r="G16" s="592"/>
      <c r="H16" s="592"/>
      <c r="I16" s="629"/>
      <c r="J16" s="629"/>
      <c r="K16" s="629"/>
      <c r="L16" s="629"/>
      <c r="M16" s="629"/>
      <c r="N16" s="629"/>
    </row>
    <row r="17" s="565" customFormat="1" ht="15" customHeight="1" spans="1:14">
      <c r="A17" s="586">
        <v>8</v>
      </c>
      <c r="B17" s="595"/>
      <c r="C17" s="600"/>
      <c r="D17" s="597"/>
      <c r="E17" s="598"/>
      <c r="F17" s="599"/>
      <c r="G17" s="592"/>
      <c r="H17" s="592"/>
      <c r="I17" s="629"/>
      <c r="J17" s="629"/>
      <c r="K17" s="629"/>
      <c r="L17" s="629"/>
      <c r="M17" s="629"/>
      <c r="N17" s="629"/>
    </row>
    <row r="18" s="565" customFormat="1" ht="15" customHeight="1" spans="1:14">
      <c r="A18" s="586">
        <v>9</v>
      </c>
      <c r="B18" s="601"/>
      <c r="C18" s="600"/>
      <c r="D18" s="597"/>
      <c r="E18" s="598"/>
      <c r="F18" s="599"/>
      <c r="G18" s="592"/>
      <c r="H18" s="592"/>
      <c r="I18" s="629"/>
      <c r="J18" s="629"/>
      <c r="K18" s="629"/>
      <c r="L18" s="629"/>
      <c r="M18" s="629"/>
      <c r="N18" s="629"/>
    </row>
    <row r="19" s="565" customFormat="1" ht="26.25" customHeight="1" spans="1:14">
      <c r="A19" s="602">
        <v>10</v>
      </c>
      <c r="B19" s="603"/>
      <c r="C19" s="604"/>
      <c r="D19" s="605"/>
      <c r="E19" s="606"/>
      <c r="F19" s="607"/>
      <c r="G19" s="608"/>
      <c r="H19" s="608"/>
      <c r="I19" s="629"/>
      <c r="J19" s="629"/>
      <c r="K19" s="629"/>
      <c r="L19" s="629"/>
      <c r="M19" s="629"/>
      <c r="N19" s="629"/>
    </row>
    <row r="20" s="565" customFormat="1" customHeight="1" spans="1:14">
      <c r="A20" s="609"/>
      <c r="B20" s="609"/>
      <c r="C20" s="609"/>
      <c r="D20" s="610"/>
      <c r="E20" s="610"/>
      <c r="F20" s="610"/>
      <c r="G20" s="610"/>
      <c r="H20" s="610"/>
      <c r="I20" s="629"/>
      <c r="J20" s="629"/>
      <c r="K20" s="629"/>
      <c r="L20" s="629"/>
      <c r="M20" s="629"/>
      <c r="N20" s="629"/>
    </row>
    <row r="21" s="565" customFormat="1" ht="23.25" customHeight="1" spans="1:14">
      <c r="A21" s="611" t="s">
        <v>74</v>
      </c>
      <c r="B21" s="612" t="s">
        <v>732</v>
      </c>
      <c r="C21" s="612" t="s">
        <v>733</v>
      </c>
      <c r="D21" s="612" t="s">
        <v>727</v>
      </c>
      <c r="E21" s="612" t="s">
        <v>728</v>
      </c>
      <c r="F21" s="612" t="s">
        <v>734</v>
      </c>
      <c r="G21" s="612" t="s">
        <v>729</v>
      </c>
      <c r="H21" s="613" t="s">
        <v>731</v>
      </c>
      <c r="I21" s="629"/>
      <c r="J21" s="629"/>
      <c r="K21" s="629"/>
      <c r="L21" s="629"/>
      <c r="M21" s="629"/>
      <c r="N21" s="629"/>
    </row>
    <row r="22" s="565" customFormat="1" ht="15" customHeight="1" spans="1:14">
      <c r="A22" s="614"/>
      <c r="B22" s="615"/>
      <c r="C22" s="616"/>
      <c r="D22" s="581"/>
      <c r="E22" s="582"/>
      <c r="F22" s="616"/>
      <c r="G22" s="617"/>
      <c r="H22" s="585"/>
      <c r="I22" s="629"/>
      <c r="J22" s="629"/>
      <c r="K22" s="629"/>
      <c r="L22" s="629"/>
      <c r="M22" s="629"/>
      <c r="N22" s="629"/>
    </row>
    <row r="23" s="566" customFormat="1" ht="16.5" customHeight="1" spans="1:14">
      <c r="A23" s="618"/>
      <c r="B23" s="619"/>
      <c r="C23" s="620"/>
      <c r="D23" s="588"/>
      <c r="E23" s="589"/>
      <c r="F23" s="621"/>
      <c r="G23" s="622"/>
      <c r="H23" s="592"/>
      <c r="I23" s="630"/>
      <c r="J23" s="630"/>
      <c r="K23" s="630"/>
      <c r="L23" s="630"/>
      <c r="M23" s="630"/>
      <c r="N23" s="630"/>
    </row>
    <row r="24" s="566" customFormat="1" ht="16.5" customHeight="1" spans="1:14">
      <c r="A24" s="618"/>
      <c r="B24" s="619"/>
      <c r="C24" s="620"/>
      <c r="D24" s="588"/>
      <c r="E24" s="589"/>
      <c r="F24" s="620"/>
      <c r="G24" s="622"/>
      <c r="H24" s="592"/>
      <c r="I24" s="630"/>
      <c r="J24" s="630"/>
      <c r="K24" s="630"/>
      <c r="L24" s="630"/>
      <c r="M24" s="630"/>
      <c r="N24" s="630"/>
    </row>
    <row r="25" s="566" customFormat="1" ht="16.5" customHeight="1" spans="1:14">
      <c r="A25" s="618"/>
      <c r="B25" s="619"/>
      <c r="C25" s="620"/>
      <c r="D25" s="588"/>
      <c r="E25" s="589"/>
      <c r="F25" s="621"/>
      <c r="G25" s="622"/>
      <c r="H25" s="592"/>
      <c r="I25" s="630"/>
      <c r="J25" s="630"/>
      <c r="K25" s="630"/>
      <c r="L25" s="630"/>
      <c r="M25" s="630"/>
      <c r="N25" s="630"/>
    </row>
    <row r="26" s="566" customFormat="1" ht="16.5" customHeight="1" spans="1:14">
      <c r="A26" s="618"/>
      <c r="B26" s="619"/>
      <c r="C26" s="620"/>
      <c r="D26" s="588"/>
      <c r="E26" s="589"/>
      <c r="F26" s="620"/>
      <c r="G26" s="622"/>
      <c r="H26" s="592"/>
      <c r="I26" s="630"/>
      <c r="J26" s="630"/>
      <c r="K26" s="630"/>
      <c r="L26" s="630"/>
      <c r="M26" s="630"/>
      <c r="N26" s="630"/>
    </row>
    <row r="27" s="566" customFormat="1" ht="16.5" customHeight="1" spans="1:14">
      <c r="A27" s="618"/>
      <c r="B27" s="619"/>
      <c r="C27" s="620"/>
      <c r="D27" s="588"/>
      <c r="E27" s="589"/>
      <c r="F27" s="620"/>
      <c r="G27" s="622"/>
      <c r="H27" s="592"/>
      <c r="I27" s="630"/>
      <c r="J27" s="630"/>
      <c r="K27" s="630"/>
      <c r="L27" s="630"/>
      <c r="M27" s="630"/>
      <c r="N27" s="630"/>
    </row>
    <row r="28" s="566" customFormat="1" ht="16.5" customHeight="1" spans="1:14">
      <c r="A28" s="618"/>
      <c r="B28" s="619"/>
      <c r="C28" s="620"/>
      <c r="D28" s="588"/>
      <c r="E28" s="589"/>
      <c r="F28" s="620"/>
      <c r="G28" s="622"/>
      <c r="H28" s="592"/>
      <c r="I28" s="630"/>
      <c r="J28" s="630"/>
      <c r="K28" s="630"/>
      <c r="L28" s="630"/>
      <c r="M28" s="630"/>
      <c r="N28" s="630"/>
    </row>
    <row r="29" s="566" customFormat="1" ht="16.5" customHeight="1" spans="1:14">
      <c r="A29" s="618"/>
      <c r="B29" s="619"/>
      <c r="C29" s="620"/>
      <c r="D29" s="588"/>
      <c r="E29" s="589"/>
      <c r="F29" s="621"/>
      <c r="G29" s="622"/>
      <c r="H29" s="592"/>
      <c r="I29" s="630"/>
      <c r="J29" s="630"/>
      <c r="K29" s="630"/>
      <c r="L29" s="630"/>
      <c r="M29" s="630"/>
      <c r="N29" s="630"/>
    </row>
    <row r="30" s="566" customFormat="1" ht="16.5" customHeight="1" spans="1:14">
      <c r="A30" s="618"/>
      <c r="B30" s="619"/>
      <c r="C30" s="620"/>
      <c r="D30" s="588"/>
      <c r="E30" s="589"/>
      <c r="F30" s="620"/>
      <c r="G30" s="622"/>
      <c r="H30" s="592"/>
      <c r="I30" s="630"/>
      <c r="J30" s="630"/>
      <c r="K30" s="630"/>
      <c r="L30" s="630"/>
      <c r="M30" s="630"/>
      <c r="N30" s="630"/>
    </row>
    <row r="31" s="566" customFormat="1" ht="16.5" customHeight="1" spans="1:14">
      <c r="A31" s="618"/>
      <c r="B31" s="619"/>
      <c r="C31" s="620"/>
      <c r="D31" s="588"/>
      <c r="E31" s="589"/>
      <c r="F31" s="621"/>
      <c r="G31" s="622"/>
      <c r="H31" s="592"/>
      <c r="I31" s="630"/>
      <c r="J31" s="630"/>
      <c r="K31" s="630"/>
      <c r="L31" s="630"/>
      <c r="M31" s="630"/>
      <c r="N31" s="630"/>
    </row>
    <row r="32" s="566" customFormat="1" ht="16.5" customHeight="1" spans="1:14">
      <c r="A32" s="618"/>
      <c r="B32" s="623"/>
      <c r="C32" s="620"/>
      <c r="D32" s="588"/>
      <c r="E32" s="589"/>
      <c r="F32" s="621"/>
      <c r="G32" s="622"/>
      <c r="H32" s="592"/>
      <c r="I32" s="630"/>
      <c r="J32" s="630"/>
      <c r="K32" s="630"/>
      <c r="L32" s="630"/>
      <c r="M32" s="630"/>
      <c r="N32" s="630"/>
    </row>
    <row r="33" s="566" customFormat="1" ht="16.5" customHeight="1" spans="1:14">
      <c r="A33" s="618"/>
      <c r="B33" s="619"/>
      <c r="C33" s="621"/>
      <c r="D33" s="588"/>
      <c r="E33" s="589"/>
      <c r="F33" s="621"/>
      <c r="G33" s="622"/>
      <c r="H33" s="592"/>
      <c r="I33" s="630"/>
      <c r="J33" s="630"/>
      <c r="K33" s="630"/>
      <c r="L33" s="630"/>
      <c r="M33" s="630"/>
      <c r="N33" s="630"/>
    </row>
    <row r="34" s="566" customFormat="1" ht="16.5" customHeight="1" spans="1:14">
      <c r="A34" s="618"/>
      <c r="B34" s="619"/>
      <c r="C34" s="620"/>
      <c r="D34" s="588"/>
      <c r="E34" s="589"/>
      <c r="F34" s="621"/>
      <c r="G34" s="622"/>
      <c r="H34" s="592"/>
      <c r="I34" s="630"/>
      <c r="J34" s="630"/>
      <c r="K34" s="630"/>
      <c r="L34" s="630"/>
      <c r="M34" s="630"/>
      <c r="N34" s="630"/>
    </row>
    <row r="35" s="566" customFormat="1" ht="16.5" customHeight="1" spans="1:14">
      <c r="A35" s="618"/>
      <c r="B35" s="619"/>
      <c r="C35" s="620"/>
      <c r="D35" s="588"/>
      <c r="E35" s="589"/>
      <c r="F35" s="621"/>
      <c r="G35" s="622"/>
      <c r="H35" s="592"/>
      <c r="I35" s="630"/>
      <c r="J35" s="630"/>
      <c r="K35" s="630"/>
      <c r="L35" s="630"/>
      <c r="M35" s="630"/>
      <c r="N35" s="630"/>
    </row>
    <row r="36" s="566" customFormat="1" ht="16.5" customHeight="1" spans="1:14">
      <c r="A36" s="618"/>
      <c r="B36" s="619"/>
      <c r="C36" s="621"/>
      <c r="D36" s="588"/>
      <c r="E36" s="589"/>
      <c r="F36" s="621"/>
      <c r="G36" s="624"/>
      <c r="H36" s="625"/>
      <c r="I36" s="630"/>
      <c r="J36" s="630"/>
      <c r="K36" s="630"/>
      <c r="L36" s="630"/>
      <c r="M36" s="630"/>
      <c r="N36" s="630"/>
    </row>
    <row r="37" s="566" customFormat="1" ht="16.5" customHeight="1" spans="1:14">
      <c r="A37" s="618"/>
      <c r="B37" s="623"/>
      <c r="C37" s="621"/>
      <c r="D37" s="588"/>
      <c r="E37" s="589"/>
      <c r="F37" s="621"/>
      <c r="G37" s="622"/>
      <c r="H37" s="592"/>
      <c r="I37" s="630"/>
      <c r="J37" s="630"/>
      <c r="K37" s="630"/>
      <c r="L37" s="630"/>
      <c r="M37" s="630"/>
      <c r="N37" s="630"/>
    </row>
    <row r="38" s="566" customFormat="1" ht="16.5" customHeight="1" spans="1:14">
      <c r="A38" s="618"/>
      <c r="B38" s="623"/>
      <c r="C38" s="620"/>
      <c r="D38" s="588"/>
      <c r="E38" s="589"/>
      <c r="F38" s="621"/>
      <c r="G38" s="622"/>
      <c r="H38" s="592"/>
      <c r="I38" s="630"/>
      <c r="J38" s="630"/>
      <c r="K38" s="630"/>
      <c r="L38" s="630"/>
      <c r="M38" s="630"/>
      <c r="N38" s="630"/>
    </row>
    <row r="39" s="566" customFormat="1" ht="16.5" customHeight="1" spans="1:14">
      <c r="A39" s="618"/>
      <c r="B39" s="619"/>
      <c r="C39" s="621"/>
      <c r="D39" s="588"/>
      <c r="E39" s="589"/>
      <c r="F39" s="621"/>
      <c r="G39" s="622"/>
      <c r="H39" s="592"/>
      <c r="I39" s="630"/>
      <c r="J39" s="630"/>
      <c r="K39" s="630"/>
      <c r="L39" s="630"/>
      <c r="M39" s="630"/>
      <c r="N39" s="630"/>
    </row>
    <row r="40" s="566" customFormat="1" ht="16.5" customHeight="1" spans="1:14">
      <c r="A40" s="618"/>
      <c r="B40" s="619"/>
      <c r="C40" s="620"/>
      <c r="D40" s="588"/>
      <c r="E40" s="589"/>
      <c r="F40" s="621"/>
      <c r="G40" s="622"/>
      <c r="H40" s="592"/>
      <c r="I40" s="630"/>
      <c r="J40" s="630"/>
      <c r="K40" s="630"/>
      <c r="L40" s="630"/>
      <c r="M40" s="630"/>
      <c r="N40" s="630"/>
    </row>
    <row r="41" s="566" customFormat="1" ht="16.5" customHeight="1" spans="1:14">
      <c r="A41" s="618"/>
      <c r="B41" s="626"/>
      <c r="C41" s="620"/>
      <c r="D41" s="588"/>
      <c r="E41" s="589"/>
      <c r="F41" s="621"/>
      <c r="G41" s="622"/>
      <c r="H41" s="592"/>
      <c r="I41" s="630"/>
      <c r="J41" s="630"/>
      <c r="K41" s="630"/>
      <c r="L41" s="630"/>
      <c r="M41" s="630"/>
      <c r="N41" s="630"/>
    </row>
    <row r="42" s="566" customFormat="1" ht="16.5" customHeight="1" spans="1:14">
      <c r="A42" s="618"/>
      <c r="B42" s="619"/>
      <c r="C42" s="621"/>
      <c r="D42" s="588"/>
      <c r="E42" s="589"/>
      <c r="F42" s="621"/>
      <c r="G42" s="622"/>
      <c r="H42" s="592"/>
      <c r="I42" s="630"/>
      <c r="J42" s="630"/>
      <c r="K42" s="630"/>
      <c r="L42" s="630"/>
      <c r="M42" s="630"/>
      <c r="N42" s="630"/>
    </row>
    <row r="43" s="566" customFormat="1" ht="16.5" customHeight="1" spans="1:14">
      <c r="A43" s="618"/>
      <c r="B43" s="623"/>
      <c r="C43" s="620"/>
      <c r="D43" s="588"/>
      <c r="E43" s="589"/>
      <c r="F43" s="621"/>
      <c r="G43" s="622"/>
      <c r="H43" s="592"/>
      <c r="I43" s="630"/>
      <c r="J43" s="630"/>
      <c r="K43" s="630"/>
      <c r="L43" s="630"/>
      <c r="M43" s="630"/>
      <c r="N43" s="630"/>
    </row>
    <row r="44" s="566" customFormat="1" ht="16.5" customHeight="1" spans="1:14">
      <c r="A44" s="618"/>
      <c r="B44" s="619"/>
      <c r="C44" s="620"/>
      <c r="D44" s="588"/>
      <c r="E44" s="589"/>
      <c r="F44" s="621"/>
      <c r="G44" s="622"/>
      <c r="H44" s="592"/>
      <c r="I44" s="630"/>
      <c r="J44" s="630"/>
      <c r="K44" s="630"/>
      <c r="L44" s="630"/>
      <c r="M44" s="630"/>
      <c r="N44" s="630"/>
    </row>
    <row r="45" s="566" customFormat="1" ht="16.5" customHeight="1" spans="1:14">
      <c r="A45" s="618"/>
      <c r="B45" s="619"/>
      <c r="C45" s="620"/>
      <c r="D45" s="588"/>
      <c r="E45" s="589"/>
      <c r="F45" s="621"/>
      <c r="G45" s="622"/>
      <c r="H45" s="592"/>
      <c r="I45" s="630"/>
      <c r="J45" s="630"/>
      <c r="K45" s="630"/>
      <c r="L45" s="630"/>
      <c r="M45" s="630"/>
      <c r="N45" s="630"/>
    </row>
    <row r="46" s="566" customFormat="1" ht="16.5" customHeight="1" spans="1:14">
      <c r="A46" s="618"/>
      <c r="B46" s="619"/>
      <c r="C46" s="620"/>
      <c r="D46" s="588"/>
      <c r="E46" s="589"/>
      <c r="F46" s="620"/>
      <c r="G46" s="622"/>
      <c r="H46" s="592"/>
      <c r="I46" s="630"/>
      <c r="J46" s="630"/>
      <c r="K46" s="630"/>
      <c r="L46" s="630"/>
      <c r="M46" s="630"/>
      <c r="N46" s="630"/>
    </row>
    <row r="47" s="566" customFormat="1" ht="16.5" customHeight="1" spans="1:14">
      <c r="A47" s="618"/>
      <c r="B47" s="619"/>
      <c r="C47" s="620"/>
      <c r="D47" s="588"/>
      <c r="E47" s="589"/>
      <c r="F47" s="621"/>
      <c r="G47" s="622"/>
      <c r="H47" s="592"/>
      <c r="I47" s="630"/>
      <c r="J47" s="630"/>
      <c r="K47" s="630"/>
      <c r="L47" s="630"/>
      <c r="M47" s="630"/>
      <c r="N47" s="630"/>
    </row>
    <row r="48" s="566" customFormat="1" ht="16.5" customHeight="1" spans="1:14">
      <c r="A48" s="618"/>
      <c r="B48" s="619"/>
      <c r="C48" s="627"/>
      <c r="D48" s="588"/>
      <c r="E48" s="589"/>
      <c r="F48" s="627"/>
      <c r="G48" s="622"/>
      <c r="H48" s="592"/>
      <c r="I48" s="630"/>
      <c r="J48" s="630"/>
      <c r="K48" s="630"/>
      <c r="L48" s="630"/>
      <c r="M48" s="630"/>
      <c r="N48" s="630"/>
    </row>
    <row r="49" s="566" customFormat="1" ht="16.5" customHeight="1" spans="1:14">
      <c r="A49" s="618"/>
      <c r="B49" s="619"/>
      <c r="C49" s="621"/>
      <c r="D49" s="588"/>
      <c r="E49" s="589"/>
      <c r="F49" s="621"/>
      <c r="G49" s="622"/>
      <c r="H49" s="592"/>
      <c r="I49" s="630"/>
      <c r="J49" s="630"/>
      <c r="K49" s="630"/>
      <c r="L49" s="630"/>
      <c r="M49" s="630"/>
      <c r="N49" s="630"/>
    </row>
    <row r="50" s="566" customFormat="1" ht="16.5" customHeight="1" spans="1:14">
      <c r="A50" s="618"/>
      <c r="B50" s="619"/>
      <c r="C50" s="620"/>
      <c r="D50" s="588"/>
      <c r="E50" s="589"/>
      <c r="F50" s="621"/>
      <c r="G50" s="622"/>
      <c r="H50" s="592"/>
      <c r="I50" s="630"/>
      <c r="J50" s="630"/>
      <c r="K50" s="630"/>
      <c r="L50" s="630"/>
      <c r="M50" s="630"/>
      <c r="N50" s="630"/>
    </row>
    <row r="51" s="566" customFormat="1" ht="16.5" customHeight="1" spans="1:14">
      <c r="A51" s="618"/>
      <c r="B51" s="619"/>
      <c r="C51" s="620"/>
      <c r="D51" s="588"/>
      <c r="E51" s="589"/>
      <c r="F51" s="621"/>
      <c r="G51" s="624"/>
      <c r="H51" s="625"/>
      <c r="I51" s="630"/>
      <c r="J51" s="630"/>
      <c r="K51" s="630"/>
      <c r="L51" s="630"/>
      <c r="M51" s="630"/>
      <c r="N51" s="630"/>
    </row>
    <row r="52" s="566" customFormat="1" ht="16.5" hidden="1" customHeight="1" spans="1:14">
      <c r="A52" s="618"/>
      <c r="B52" s="619"/>
      <c r="C52" s="620"/>
      <c r="D52" s="588"/>
      <c r="E52" s="589"/>
      <c r="F52" s="621"/>
      <c r="G52" s="624"/>
      <c r="H52" s="625"/>
      <c r="I52" s="630"/>
      <c r="J52" s="630"/>
      <c r="K52" s="630"/>
      <c r="L52" s="630"/>
      <c r="M52" s="630"/>
      <c r="N52" s="630"/>
    </row>
    <row r="53" s="566" customFormat="1" ht="16.5" customHeight="1" spans="1:14">
      <c r="A53" s="618"/>
      <c r="B53" s="619"/>
      <c r="C53" s="620"/>
      <c r="D53" s="588"/>
      <c r="E53" s="589"/>
      <c r="F53" s="621"/>
      <c r="G53" s="624"/>
      <c r="H53" s="625"/>
      <c r="I53" s="630"/>
      <c r="J53" s="630"/>
      <c r="K53" s="630"/>
      <c r="L53" s="630"/>
      <c r="M53" s="630"/>
      <c r="N53" s="630"/>
    </row>
    <row r="54" s="566" customFormat="1" ht="16.5" customHeight="1" spans="1:14">
      <c r="A54" s="618"/>
      <c r="B54" s="619"/>
      <c r="C54" s="620"/>
      <c r="D54" s="588"/>
      <c r="E54" s="589"/>
      <c r="F54" s="621"/>
      <c r="G54" s="624"/>
      <c r="H54" s="625"/>
      <c r="I54" s="630"/>
      <c r="J54" s="630"/>
      <c r="K54" s="630"/>
      <c r="L54" s="630"/>
      <c r="M54" s="630"/>
      <c r="N54" s="630"/>
    </row>
    <row r="55" s="566" customFormat="1" ht="16.5" customHeight="1" spans="1:14">
      <c r="A55" s="618"/>
      <c r="B55" s="619"/>
      <c r="C55" s="620"/>
      <c r="D55" s="588"/>
      <c r="E55" s="589"/>
      <c r="F55" s="621"/>
      <c r="G55" s="624"/>
      <c r="H55" s="625"/>
      <c r="I55" s="630"/>
      <c r="J55" s="630"/>
      <c r="K55" s="630"/>
      <c r="L55" s="630"/>
      <c r="M55" s="630"/>
      <c r="N55" s="630"/>
    </row>
    <row r="56" s="566" customFormat="1" ht="16.5" customHeight="1" spans="1:14">
      <c r="A56" s="618"/>
      <c r="B56" s="619"/>
      <c r="C56" s="620"/>
      <c r="D56" s="588"/>
      <c r="E56" s="589"/>
      <c r="F56" s="621"/>
      <c r="G56" s="624"/>
      <c r="H56" s="625"/>
      <c r="I56" s="630"/>
      <c r="J56" s="630"/>
      <c r="K56" s="630"/>
      <c r="L56" s="630"/>
      <c r="M56" s="630"/>
      <c r="N56" s="630"/>
    </row>
    <row r="57" s="566" customFormat="1" ht="16.5" customHeight="1" spans="1:14">
      <c r="A57" s="618"/>
      <c r="B57" s="619"/>
      <c r="C57" s="621"/>
      <c r="D57" s="588"/>
      <c r="E57" s="589"/>
      <c r="F57" s="620"/>
      <c r="G57" s="624"/>
      <c r="H57" s="625"/>
      <c r="I57" s="630"/>
      <c r="J57" s="630"/>
      <c r="K57" s="630"/>
      <c r="L57" s="630"/>
      <c r="M57" s="630"/>
      <c r="N57" s="630"/>
    </row>
    <row r="58" s="566" customFormat="1" ht="16.5" customHeight="1" spans="1:14">
      <c r="A58" s="618"/>
      <c r="B58" s="619"/>
      <c r="C58" s="621"/>
      <c r="D58" s="588"/>
      <c r="E58" s="589"/>
      <c r="F58" s="620"/>
      <c r="G58" s="624"/>
      <c r="H58" s="625"/>
      <c r="I58" s="630"/>
      <c r="J58" s="630"/>
      <c r="K58" s="630"/>
      <c r="L58" s="630"/>
      <c r="M58" s="630"/>
      <c r="N58" s="630"/>
    </row>
    <row r="59" s="566" customFormat="1" ht="16.5" customHeight="1" spans="1:14">
      <c r="A59" s="618"/>
      <c r="B59" s="619"/>
      <c r="C59" s="620"/>
      <c r="D59" s="588"/>
      <c r="E59" s="589"/>
      <c r="F59" s="620"/>
      <c r="G59" s="624"/>
      <c r="H59" s="625"/>
      <c r="I59" s="630"/>
      <c r="J59" s="630"/>
      <c r="K59" s="630"/>
      <c r="L59" s="630"/>
      <c r="M59" s="630"/>
      <c r="N59" s="630"/>
    </row>
    <row r="60" s="566" customFormat="1" ht="16.5" customHeight="1" spans="1:14">
      <c r="A60" s="618"/>
      <c r="B60" s="619"/>
      <c r="C60" s="621"/>
      <c r="D60" s="588"/>
      <c r="E60" s="589"/>
      <c r="F60" s="620"/>
      <c r="G60" s="624"/>
      <c r="H60" s="625"/>
      <c r="I60" s="630"/>
      <c r="J60" s="630"/>
      <c r="K60" s="630"/>
      <c r="L60" s="630"/>
      <c r="M60" s="630"/>
      <c r="N60" s="630"/>
    </row>
    <row r="61" s="566" customFormat="1" ht="16.5" customHeight="1" spans="1:14">
      <c r="A61" s="618"/>
      <c r="B61" s="619"/>
      <c r="C61" s="620"/>
      <c r="D61" s="588"/>
      <c r="E61" s="589"/>
      <c r="F61" s="620"/>
      <c r="G61" s="624"/>
      <c r="H61" s="625"/>
      <c r="I61" s="630"/>
      <c r="J61" s="630"/>
      <c r="K61" s="630"/>
      <c r="L61" s="630"/>
      <c r="M61" s="630"/>
      <c r="N61" s="630"/>
    </row>
    <row r="62" s="566" customFormat="1" ht="16.5" customHeight="1" spans="1:14">
      <c r="A62" s="618"/>
      <c r="B62" s="619"/>
      <c r="C62" s="620"/>
      <c r="D62" s="588"/>
      <c r="E62" s="589"/>
      <c r="F62" s="620"/>
      <c r="G62" s="624"/>
      <c r="H62" s="625"/>
      <c r="I62" s="630"/>
      <c r="J62" s="630"/>
      <c r="K62" s="630"/>
      <c r="L62" s="630"/>
      <c r="M62" s="630"/>
      <c r="N62" s="630"/>
    </row>
    <row r="63" s="566" customFormat="1" ht="16.5" customHeight="1" spans="1:14">
      <c r="A63" s="618"/>
      <c r="B63" s="619"/>
      <c r="C63" s="620"/>
      <c r="D63" s="588"/>
      <c r="E63" s="589"/>
      <c r="F63" s="620"/>
      <c r="G63" s="624"/>
      <c r="H63" s="625"/>
      <c r="I63" s="630"/>
      <c r="J63" s="630"/>
      <c r="K63" s="630"/>
      <c r="L63" s="630"/>
      <c r="M63" s="630"/>
      <c r="N63" s="630"/>
    </row>
    <row r="64" s="566" customFormat="1" ht="16.5" customHeight="1" spans="1:14">
      <c r="A64" s="618"/>
      <c r="B64" s="619"/>
      <c r="C64" s="620"/>
      <c r="D64" s="588"/>
      <c r="E64" s="589"/>
      <c r="F64" s="621"/>
      <c r="G64" s="624"/>
      <c r="H64" s="625"/>
      <c r="I64" s="630"/>
      <c r="J64" s="630"/>
      <c r="K64" s="630"/>
      <c r="L64" s="630"/>
      <c r="M64" s="630"/>
      <c r="N64" s="630"/>
    </row>
    <row r="65" s="566" customFormat="1" ht="16.5" customHeight="1" spans="1:14">
      <c r="A65" s="618"/>
      <c r="B65" s="619"/>
      <c r="C65" s="620"/>
      <c r="D65" s="588"/>
      <c r="E65" s="589"/>
      <c r="F65" s="621"/>
      <c r="G65" s="624"/>
      <c r="H65" s="625"/>
      <c r="I65" s="630"/>
      <c r="J65" s="630"/>
      <c r="K65" s="630"/>
      <c r="L65" s="630"/>
      <c r="M65" s="630"/>
      <c r="N65" s="630"/>
    </row>
    <row r="66" s="566" customFormat="1" ht="16.5" customHeight="1" spans="1:14">
      <c r="A66" s="618"/>
      <c r="B66" s="619"/>
      <c r="C66" s="620"/>
      <c r="D66" s="588"/>
      <c r="E66" s="589"/>
      <c r="F66" s="621"/>
      <c r="G66" s="624"/>
      <c r="H66" s="625"/>
      <c r="I66" s="630"/>
      <c r="J66" s="630"/>
      <c r="K66" s="630"/>
      <c r="L66" s="630"/>
      <c r="M66" s="630"/>
      <c r="N66" s="630"/>
    </row>
    <row r="67" s="566" customFormat="1" ht="16.5" customHeight="1" spans="1:14">
      <c r="A67" s="618"/>
      <c r="B67" s="619"/>
      <c r="C67" s="620"/>
      <c r="D67" s="588"/>
      <c r="E67" s="589"/>
      <c r="F67" s="621"/>
      <c r="G67" s="624"/>
      <c r="H67" s="625"/>
      <c r="I67" s="630"/>
      <c r="J67" s="630"/>
      <c r="K67" s="630"/>
      <c r="L67" s="630"/>
      <c r="M67" s="630"/>
      <c r="N67" s="630"/>
    </row>
    <row r="68" s="566" customFormat="1" ht="16.5" customHeight="1" spans="1:14">
      <c r="A68" s="618"/>
      <c r="B68" s="619"/>
      <c r="C68" s="620"/>
      <c r="D68" s="588"/>
      <c r="E68" s="589"/>
      <c r="F68" s="621"/>
      <c r="G68" s="624"/>
      <c r="H68" s="625"/>
      <c r="I68" s="630"/>
      <c r="J68" s="630"/>
      <c r="K68" s="630"/>
      <c r="L68" s="630"/>
      <c r="M68" s="630"/>
      <c r="N68" s="630"/>
    </row>
    <row r="69" s="566" customFormat="1" ht="16.5" customHeight="1" spans="1:14">
      <c r="A69" s="618"/>
      <c r="B69" s="619"/>
      <c r="C69" s="621"/>
      <c r="D69" s="588"/>
      <c r="E69" s="589"/>
      <c r="F69" s="621"/>
      <c r="G69" s="624"/>
      <c r="H69" s="625"/>
      <c r="I69" s="630"/>
      <c r="J69" s="630"/>
      <c r="K69" s="630"/>
      <c r="L69" s="630"/>
      <c r="M69" s="630"/>
      <c r="N69" s="630"/>
    </row>
    <row r="70" s="566" customFormat="1" ht="16.5" customHeight="1" spans="1:14">
      <c r="A70" s="618"/>
      <c r="B70" s="619"/>
      <c r="C70" s="620"/>
      <c r="D70" s="588"/>
      <c r="E70" s="589"/>
      <c r="F70" s="621"/>
      <c r="G70" s="624"/>
      <c r="H70" s="625"/>
      <c r="I70" s="630"/>
      <c r="J70" s="630"/>
      <c r="K70" s="630"/>
      <c r="L70" s="630"/>
      <c r="M70" s="630"/>
      <c r="N70" s="630"/>
    </row>
    <row r="71" s="566" customFormat="1" ht="16.5" customHeight="1" spans="1:14">
      <c r="A71" s="618"/>
      <c r="B71" s="619"/>
      <c r="C71" s="620"/>
      <c r="D71" s="588"/>
      <c r="E71" s="589"/>
      <c r="F71" s="621"/>
      <c r="G71" s="622"/>
      <c r="H71" s="592"/>
      <c r="I71" s="630"/>
      <c r="J71" s="630"/>
      <c r="K71" s="630"/>
      <c r="L71" s="630"/>
      <c r="M71" s="630"/>
      <c r="N71" s="630"/>
    </row>
    <row r="72" s="566" customFormat="1" ht="16.5" customHeight="1" spans="1:14">
      <c r="A72" s="618"/>
      <c r="B72" s="619"/>
      <c r="C72" s="620"/>
      <c r="D72" s="588"/>
      <c r="E72" s="589"/>
      <c r="F72" s="621"/>
      <c r="G72" s="622"/>
      <c r="H72" s="592"/>
      <c r="I72" s="630"/>
      <c r="J72" s="630"/>
      <c r="K72" s="630"/>
      <c r="L72" s="630"/>
      <c r="M72" s="630"/>
      <c r="N72" s="630"/>
    </row>
    <row r="73" s="566" customFormat="1" ht="16.5" customHeight="1" spans="1:14">
      <c r="A73" s="618"/>
      <c r="B73" s="619"/>
      <c r="C73" s="620"/>
      <c r="D73" s="588"/>
      <c r="E73" s="589"/>
      <c r="F73" s="621"/>
      <c r="G73" s="622"/>
      <c r="H73" s="592"/>
      <c r="I73" s="630"/>
      <c r="J73" s="630"/>
      <c r="K73" s="630"/>
      <c r="L73" s="630"/>
      <c r="M73" s="630"/>
      <c r="N73" s="630"/>
    </row>
    <row r="74" s="566" customFormat="1" ht="16.5" customHeight="1" spans="1:14">
      <c r="A74" s="618"/>
      <c r="B74" s="619"/>
      <c r="C74" s="620"/>
      <c r="D74" s="588"/>
      <c r="E74" s="589"/>
      <c r="F74" s="621"/>
      <c r="G74" s="622"/>
      <c r="H74" s="592"/>
      <c r="I74" s="630"/>
      <c r="J74" s="630"/>
      <c r="K74" s="630"/>
      <c r="L74" s="630"/>
      <c r="M74" s="630"/>
      <c r="N74" s="630"/>
    </row>
    <row r="75" s="566" customFormat="1" ht="16.5" customHeight="1" spans="1:14">
      <c r="A75" s="618"/>
      <c r="B75" s="619"/>
      <c r="C75" s="620"/>
      <c r="D75" s="588"/>
      <c r="E75" s="589"/>
      <c r="F75" s="621"/>
      <c r="G75" s="622"/>
      <c r="H75" s="592"/>
      <c r="I75" s="630"/>
      <c r="J75" s="630"/>
      <c r="K75" s="630"/>
      <c r="L75" s="630"/>
      <c r="M75" s="630"/>
      <c r="N75" s="630"/>
    </row>
    <row r="76" s="566" customFormat="1" ht="16.5" customHeight="1" spans="1:14">
      <c r="A76" s="618"/>
      <c r="B76" s="619"/>
      <c r="C76" s="620"/>
      <c r="D76" s="588"/>
      <c r="E76" s="589"/>
      <c r="F76" s="621"/>
      <c r="G76" s="622"/>
      <c r="H76" s="592"/>
      <c r="I76" s="630"/>
      <c r="J76" s="630"/>
      <c r="K76" s="630"/>
      <c r="L76" s="630"/>
      <c r="M76" s="630"/>
      <c r="N76" s="630"/>
    </row>
    <row r="77" s="566" customFormat="1" ht="16.5" customHeight="1" spans="1:14">
      <c r="A77" s="618"/>
      <c r="B77" s="619"/>
      <c r="C77" s="620"/>
      <c r="D77" s="588"/>
      <c r="E77" s="589"/>
      <c r="F77" s="621"/>
      <c r="G77" s="622"/>
      <c r="H77" s="592"/>
      <c r="I77" s="630"/>
      <c r="J77" s="630"/>
      <c r="K77" s="630"/>
      <c r="L77" s="630"/>
      <c r="M77" s="630"/>
      <c r="N77" s="630"/>
    </row>
    <row r="78" s="566" customFormat="1" ht="16.5" customHeight="1" spans="1:14">
      <c r="A78" s="618"/>
      <c r="B78" s="619"/>
      <c r="C78" s="620"/>
      <c r="D78" s="588"/>
      <c r="E78" s="589"/>
      <c r="F78" s="621"/>
      <c r="G78" s="622"/>
      <c r="H78" s="592"/>
      <c r="I78" s="630"/>
      <c r="J78" s="630"/>
      <c r="K78" s="630"/>
      <c r="L78" s="630"/>
      <c r="M78" s="630"/>
      <c r="N78" s="630"/>
    </row>
    <row r="79" s="566" customFormat="1" ht="16.5" customHeight="1" spans="1:14">
      <c r="A79" s="618"/>
      <c r="B79" s="619"/>
      <c r="C79" s="620"/>
      <c r="D79" s="588"/>
      <c r="E79" s="589"/>
      <c r="F79" s="621"/>
      <c r="G79" s="622"/>
      <c r="H79" s="592"/>
      <c r="I79" s="630"/>
      <c r="J79" s="630"/>
      <c r="K79" s="630"/>
      <c r="L79" s="630"/>
      <c r="M79" s="630"/>
      <c r="N79" s="630"/>
    </row>
    <row r="80" s="565" customFormat="1" customHeight="1" spans="1:14">
      <c r="A80" s="618"/>
      <c r="B80" s="619"/>
      <c r="C80" s="620"/>
      <c r="D80" s="588"/>
      <c r="E80" s="589"/>
      <c r="F80" s="621"/>
      <c r="G80" s="622"/>
      <c r="H80" s="592"/>
      <c r="I80" s="629"/>
      <c r="J80" s="629"/>
      <c r="K80" s="629"/>
      <c r="L80" s="629"/>
      <c r="M80" s="629"/>
      <c r="N80" s="629"/>
    </row>
    <row r="81" s="565" customFormat="1" customHeight="1" spans="1:14">
      <c r="A81" s="631"/>
      <c r="B81" s="632"/>
      <c r="C81" s="633"/>
      <c r="D81" s="604"/>
      <c r="E81" s="634"/>
      <c r="F81" s="635"/>
      <c r="G81" s="636"/>
      <c r="H81" s="608"/>
      <c r="I81" s="629"/>
      <c r="J81" s="629"/>
      <c r="K81" s="629"/>
      <c r="L81" s="629"/>
      <c r="M81" s="629"/>
      <c r="N81" s="629"/>
    </row>
    <row r="82" s="565" customFormat="1" customHeight="1" spans="1:14">
      <c r="A82" s="637"/>
      <c r="B82" s="637"/>
      <c r="C82" s="637"/>
      <c r="D82" s="638"/>
      <c r="E82" s="638"/>
      <c r="F82" s="638"/>
      <c r="G82" s="629"/>
      <c r="H82" s="629"/>
      <c r="I82" s="629"/>
      <c r="J82" s="629"/>
      <c r="K82" s="629"/>
      <c r="L82" s="629"/>
      <c r="M82" s="629"/>
      <c r="N82" s="629"/>
    </row>
    <row r="83" s="565" customFormat="1" ht="17.25" customHeight="1" spans="1:11">
      <c r="A83" s="637"/>
      <c r="B83" s="637"/>
      <c r="C83" s="637"/>
      <c r="D83" s="639"/>
      <c r="E83" s="639"/>
      <c r="F83" s="639"/>
      <c r="G83" s="629"/>
      <c r="H83" s="629"/>
      <c r="I83" s="629"/>
      <c r="J83" s="629"/>
      <c r="K83" s="629"/>
    </row>
    <row r="84" s="565" customFormat="1" ht="17.25" customHeight="1" spans="1:11">
      <c r="A84" s="640" t="s">
        <v>735</v>
      </c>
      <c r="B84" s="640"/>
      <c r="C84" s="640"/>
      <c r="D84" s="641"/>
      <c r="E84" s="641"/>
      <c r="F84" s="641"/>
      <c r="G84" s="629"/>
      <c r="H84" s="629"/>
      <c r="I84" s="629"/>
      <c r="J84" s="629"/>
      <c r="K84" s="629"/>
    </row>
    <row r="85" s="565" customFormat="1" ht="17.25" customHeight="1" spans="1:11">
      <c r="A85" s="642"/>
      <c r="B85" s="642"/>
      <c r="C85" s="643"/>
      <c r="D85" s="644"/>
      <c r="E85" s="644"/>
      <c r="F85" s="644"/>
      <c r="G85" s="629"/>
      <c r="H85" s="629"/>
      <c r="I85" s="629"/>
      <c r="J85" s="629"/>
      <c r="K85" s="629"/>
    </row>
    <row r="86" s="565" customFormat="1" ht="17.25" customHeight="1" spans="1:11">
      <c r="A86" s="642"/>
      <c r="B86" s="642"/>
      <c r="C86" s="645"/>
      <c r="D86" s="644"/>
      <c r="E86" s="644"/>
      <c r="F86" s="644"/>
      <c r="G86" s="629"/>
      <c r="H86" s="629"/>
      <c r="I86" s="629"/>
      <c r="J86" s="629"/>
      <c r="K86" s="629"/>
    </row>
    <row r="87" s="565" customFormat="1" customHeight="1" spans="1:11">
      <c r="A87" s="642"/>
      <c r="B87" s="642"/>
      <c r="C87" s="645" t="s">
        <v>27</v>
      </c>
      <c r="D87" s="646"/>
      <c r="E87" s="646"/>
      <c r="F87" s="646"/>
      <c r="G87" s="629"/>
      <c r="H87" s="629"/>
      <c r="I87" s="629"/>
      <c r="J87" s="629"/>
      <c r="K87" s="629"/>
    </row>
  </sheetData>
  <sheetProtection selectLockedCells="1" selectUnlockedCells="1"/>
  <mergeCells count="21">
    <mergeCell ref="B2:C2"/>
    <mergeCell ref="B3:C3"/>
    <mergeCell ref="B8:H8"/>
    <mergeCell ref="G9:H9"/>
    <mergeCell ref="G10:H10"/>
    <mergeCell ref="G11:H11"/>
    <mergeCell ref="G12:H12"/>
    <mergeCell ref="G13:H13"/>
    <mergeCell ref="G14:H14"/>
    <mergeCell ref="G15:H15"/>
    <mergeCell ref="G16:H16"/>
    <mergeCell ref="G17:H17"/>
    <mergeCell ref="G18:H18"/>
    <mergeCell ref="G19:H19"/>
    <mergeCell ref="D82:F82"/>
    <mergeCell ref="D83:F83"/>
    <mergeCell ref="A84:C84"/>
    <mergeCell ref="D84:F84"/>
    <mergeCell ref="D85:F85"/>
    <mergeCell ref="D86:F86"/>
    <mergeCell ref="D87:F87"/>
  </mergeCells>
  <dataValidations count="1">
    <dataValidation type="list" allowBlank="1" showErrorMessage="1" sqref="F10:F19 F65546:F65555 F131082:F131091 F196618:F196627 F262154:F262163 F327690:F327699 F393226:F393235 F458762:F458771 F524298:F524307 F589834:F589843 F655370:F655379 F720906:F720915 F786442:F786451 F851978:F851987 F917514:F917523 F983050:F983059 JB10:JB19 JB65546:JB65555 JB131082:JB131091 JB196618:JB196627 JB262154:JB262163 JB327690:JB327699 JB393226:JB393235 JB458762:JB458771 JB524298:JB524307 JB589834:JB589843 JB655370:JB655379 JB720906:JB720915 JB786442:JB786451 JB851978:JB851987 JB917514:JB917523 JB983050:JB983059 SX10:SX19 SX65546:SX65555 SX131082:SX131091 SX196618:SX196627 SX262154:SX262163 SX327690:SX327699 SX393226:SX393235 SX458762:SX458771 SX524298:SX524307 SX589834:SX589843 SX655370:SX655379 SX720906:SX720915 SX786442:SX786451 SX851978:SX851987 SX917514:SX917523 SX983050:SX983059 ACT10:ACT19 ACT65546:ACT65555 ACT131082:ACT131091 ACT196618:ACT196627 ACT262154:ACT262163 ACT327690:ACT327699 ACT393226:ACT393235 ACT458762:ACT458771 ACT524298:ACT524307 ACT589834:ACT589843 ACT655370:ACT655379 ACT720906:ACT720915 ACT786442:ACT786451 ACT851978:ACT851987 ACT917514:ACT917523 ACT983050:ACT983059 AMP10:AMP19 AMP65546:AMP65555 AMP131082:AMP131091 AMP196618:AMP196627 AMP262154:AMP262163 AMP327690:AMP327699 AMP393226:AMP393235 AMP458762:AMP458771 AMP524298:AMP524307 AMP589834:AMP589843 AMP655370:AMP655379 AMP720906:AMP720915 AMP786442:AMP786451 AMP851978:AMP851987 AMP917514:AMP917523 AMP983050:AMP983059 AWL10:AWL19 AWL65546:AWL65555 AWL131082:AWL131091 AWL196618:AWL196627 AWL262154:AWL262163 AWL327690:AWL327699 AWL393226:AWL393235 AWL458762:AWL458771 AWL524298:AWL524307 AWL589834:AWL589843 AWL655370:AWL655379 AWL720906:AWL720915 AWL786442:AWL786451 AWL851978:AWL851987 AWL917514:AWL917523 AWL983050:AWL983059 BGH10:BGH19 BGH65546:BGH65555 BGH131082:BGH131091 BGH196618:BGH196627 BGH262154:BGH262163 BGH327690:BGH327699 BGH393226:BGH393235 BGH458762:BGH458771 BGH524298:BGH524307 BGH589834:BGH589843 BGH655370:BGH655379 BGH720906:BGH720915 BGH786442:BGH786451 BGH851978:BGH851987 BGH917514:BGH917523 BGH983050:BGH983059 BQD10:BQD19 BQD65546:BQD65555 BQD131082:BQD131091 BQD196618:BQD196627 BQD262154:BQD262163 BQD327690:BQD327699 BQD393226:BQD393235 BQD458762:BQD458771 BQD524298:BQD524307 BQD589834:BQD589843 BQD655370:BQD655379 BQD720906:BQD720915 BQD786442:BQD786451 BQD851978:BQD851987 BQD917514:BQD917523 BQD983050:BQD983059 BZZ10:BZZ19 BZZ65546:BZZ65555 BZZ131082:BZZ131091 BZZ196618:BZZ196627 BZZ262154:BZZ262163 BZZ327690:BZZ327699 BZZ393226:BZZ393235 BZZ458762:BZZ458771 BZZ524298:BZZ524307 BZZ589834:BZZ589843 BZZ655370:BZZ655379 BZZ720906:BZZ720915 BZZ786442:BZZ786451 BZZ851978:BZZ851987 BZZ917514:BZZ917523 BZZ983050:BZZ983059 CJV10:CJV19 CJV65546:CJV65555 CJV131082:CJV131091 CJV196618:CJV196627 CJV262154:CJV262163 CJV327690:CJV327699 CJV393226:CJV393235 CJV458762:CJV458771 CJV524298:CJV524307 CJV589834:CJV589843 CJV655370:CJV655379 CJV720906:CJV720915 CJV786442:CJV786451 CJV851978:CJV851987 CJV917514:CJV917523 CJV983050:CJV983059 CTR10:CTR19 CTR65546:CTR65555 CTR131082:CTR131091 CTR196618:CTR196627 CTR262154:CTR262163 CTR327690:CTR327699 CTR393226:CTR393235 CTR458762:CTR458771 CTR524298:CTR524307 CTR589834:CTR589843 CTR655370:CTR655379 CTR720906:CTR720915 CTR786442:CTR786451 CTR851978:CTR851987 CTR917514:CTR917523 CTR983050:CTR983059 DDN10:DDN19 DDN65546:DDN65555 DDN131082:DDN131091 DDN196618:DDN196627 DDN262154:DDN262163 DDN327690:DDN327699 DDN393226:DDN393235 DDN458762:DDN458771 DDN524298:DDN524307 DDN589834:DDN589843 DDN655370:DDN655379 DDN720906:DDN720915 DDN786442:DDN786451 DDN851978:DDN851987 DDN917514:DDN917523 DDN983050:DDN983059 DNJ10:DNJ19 DNJ65546:DNJ65555 DNJ131082:DNJ131091 DNJ196618:DNJ196627 DNJ262154:DNJ262163 DNJ327690:DNJ327699 DNJ393226:DNJ393235 DNJ458762:DNJ458771 DNJ524298:DNJ524307 DNJ589834:DNJ589843 DNJ655370:DNJ655379 DNJ720906:DNJ720915 DNJ786442:DNJ786451 DNJ851978:DNJ851987 DNJ917514:DNJ917523 DNJ983050:DNJ983059 DXF10:DXF19 DXF65546:DXF65555 DXF131082:DXF131091 DXF196618:DXF196627 DXF262154:DXF262163 DXF327690:DXF327699 DXF393226:DXF393235 DXF458762:DXF458771 DXF524298:DXF524307 DXF589834:DXF589843 DXF655370:DXF655379 DXF720906:DXF720915 DXF786442:DXF786451 DXF851978:DXF851987 DXF917514:DXF917523 DXF983050:DXF983059 EHB10:EHB19 EHB65546:EHB65555 EHB131082:EHB131091 EHB196618:EHB196627 EHB262154:EHB262163 EHB327690:EHB327699 EHB393226:EHB393235 EHB458762:EHB458771 EHB524298:EHB524307 EHB589834:EHB589843 EHB655370:EHB655379 EHB720906:EHB720915 EHB786442:EHB786451 EHB851978:EHB851987 EHB917514:EHB917523 EHB983050:EHB983059 EQX10:EQX19 EQX65546:EQX65555 EQX131082:EQX131091 EQX196618:EQX196627 EQX262154:EQX262163 EQX327690:EQX327699 EQX393226:EQX393235 EQX458762:EQX458771 EQX524298:EQX524307 EQX589834:EQX589843 EQX655370:EQX655379 EQX720906:EQX720915 EQX786442:EQX786451 EQX851978:EQX851987 EQX917514:EQX917523 EQX983050:EQX983059 FAT10:FAT19 FAT65546:FAT65555 FAT131082:FAT131091 FAT196618:FAT196627 FAT262154:FAT262163 FAT327690:FAT327699 FAT393226:FAT393235 FAT458762:FAT458771 FAT524298:FAT524307 FAT589834:FAT589843 FAT655370:FAT655379 FAT720906:FAT720915 FAT786442:FAT786451 FAT851978:FAT851987 FAT917514:FAT917523 FAT983050:FAT983059 FKP10:FKP19 FKP65546:FKP65555 FKP131082:FKP131091 FKP196618:FKP196627 FKP262154:FKP262163 FKP327690:FKP327699 FKP393226:FKP393235 FKP458762:FKP458771 FKP524298:FKP524307 FKP589834:FKP589843 FKP655370:FKP655379 FKP720906:FKP720915 FKP786442:FKP786451 FKP851978:FKP851987 FKP917514:FKP917523 FKP983050:FKP983059 FUL10:FUL19 FUL65546:FUL65555 FUL131082:FUL131091 FUL196618:FUL196627 FUL262154:FUL262163 FUL327690:FUL327699 FUL393226:FUL393235 FUL458762:FUL458771 FUL524298:FUL524307 FUL589834:FUL589843 FUL655370:FUL655379 FUL720906:FUL720915 FUL786442:FUL786451 FUL851978:FUL851987 FUL917514:FUL917523 FUL983050:FUL983059 GEH10:GEH19 GEH65546:GEH65555 GEH131082:GEH131091 GEH196618:GEH196627 GEH262154:GEH262163 GEH327690:GEH327699 GEH393226:GEH393235 GEH458762:GEH458771 GEH524298:GEH524307 GEH589834:GEH589843 GEH655370:GEH655379 GEH720906:GEH720915 GEH786442:GEH786451 GEH851978:GEH851987 GEH917514:GEH917523 GEH983050:GEH983059 GOD10:GOD19 GOD65546:GOD65555 GOD131082:GOD131091 GOD196618:GOD196627 GOD262154:GOD262163 GOD327690:GOD327699 GOD393226:GOD393235 GOD458762:GOD458771 GOD524298:GOD524307 GOD589834:GOD589843 GOD655370:GOD655379 GOD720906:GOD720915 GOD786442:GOD786451 GOD851978:GOD851987 GOD917514:GOD917523 GOD983050:GOD983059 GXZ10:GXZ19 GXZ65546:GXZ65555 GXZ131082:GXZ131091 GXZ196618:GXZ196627 GXZ262154:GXZ262163 GXZ327690:GXZ327699 GXZ393226:GXZ393235 GXZ458762:GXZ458771 GXZ524298:GXZ524307 GXZ589834:GXZ589843 GXZ655370:GXZ655379 GXZ720906:GXZ720915 GXZ786442:GXZ786451 GXZ851978:GXZ851987 GXZ917514:GXZ917523 GXZ983050:GXZ983059 HHV10:HHV19 HHV65546:HHV65555 HHV131082:HHV131091 HHV196618:HHV196627 HHV262154:HHV262163 HHV327690:HHV327699 HHV393226:HHV393235 HHV458762:HHV458771 HHV524298:HHV524307 HHV589834:HHV589843 HHV655370:HHV655379 HHV720906:HHV720915 HHV786442:HHV786451 HHV851978:HHV851987 HHV917514:HHV917523 HHV983050:HHV983059 HRR10:HRR19 HRR65546:HRR65555 HRR131082:HRR131091 HRR196618:HRR196627 HRR262154:HRR262163 HRR327690:HRR327699 HRR393226:HRR393235 HRR458762:HRR458771 HRR524298:HRR524307 HRR589834:HRR589843 HRR655370:HRR655379 HRR720906:HRR720915 HRR786442:HRR786451 HRR851978:HRR851987 HRR917514:HRR917523 HRR983050:HRR983059 IBN10:IBN19 IBN65546:IBN65555 IBN131082:IBN131091 IBN196618:IBN196627 IBN262154:IBN262163 IBN327690:IBN327699 IBN393226:IBN393235 IBN458762:IBN458771 IBN524298:IBN524307 IBN589834:IBN589843 IBN655370:IBN655379 IBN720906:IBN720915 IBN786442:IBN786451 IBN851978:IBN851987 IBN917514:IBN917523 IBN983050:IBN983059 ILJ10:ILJ19 ILJ65546:ILJ65555 ILJ131082:ILJ131091 ILJ196618:ILJ196627 ILJ262154:ILJ262163 ILJ327690:ILJ327699 ILJ393226:ILJ393235 ILJ458762:ILJ458771 ILJ524298:ILJ524307 ILJ589834:ILJ589843 ILJ655370:ILJ655379 ILJ720906:ILJ720915 ILJ786442:ILJ786451 ILJ851978:ILJ851987 ILJ917514:ILJ917523 ILJ983050:ILJ983059 IVF10:IVF19 IVF65546:IVF65555 IVF131082:IVF131091 IVF196618:IVF196627 IVF262154:IVF262163 IVF327690:IVF327699 IVF393226:IVF393235 IVF458762:IVF458771 IVF524298:IVF524307 IVF589834:IVF589843 IVF655370:IVF655379 IVF720906:IVF720915 IVF786442:IVF786451 IVF851978:IVF851987 IVF917514:IVF917523 IVF983050:IVF983059 JFB10:JFB19 JFB65546:JFB65555 JFB131082:JFB131091 JFB196618:JFB196627 JFB262154:JFB262163 JFB327690:JFB327699 JFB393226:JFB393235 JFB458762:JFB458771 JFB524298:JFB524307 JFB589834:JFB589843 JFB655370:JFB655379 JFB720906:JFB720915 JFB786442:JFB786451 JFB851978:JFB851987 JFB917514:JFB917523 JFB983050:JFB983059 JOX10:JOX19 JOX65546:JOX65555 JOX131082:JOX131091 JOX196618:JOX196627 JOX262154:JOX262163 JOX327690:JOX327699 JOX393226:JOX393235 JOX458762:JOX458771 JOX524298:JOX524307 JOX589834:JOX589843 JOX655370:JOX655379 JOX720906:JOX720915 JOX786442:JOX786451 JOX851978:JOX851987 JOX917514:JOX917523 JOX983050:JOX983059 JYT10:JYT19 JYT65546:JYT65555 JYT131082:JYT131091 JYT196618:JYT196627 JYT262154:JYT262163 JYT327690:JYT327699 JYT393226:JYT393235 JYT458762:JYT458771 JYT524298:JYT524307 JYT589834:JYT589843 JYT655370:JYT655379 JYT720906:JYT720915 JYT786442:JYT786451 JYT851978:JYT851987 JYT917514:JYT917523 JYT983050:JYT983059 KIP10:KIP19 KIP65546:KIP65555 KIP131082:KIP131091 KIP196618:KIP196627 KIP262154:KIP262163 KIP327690:KIP327699 KIP393226:KIP393235 KIP458762:KIP458771 KIP524298:KIP524307 KIP589834:KIP589843 KIP655370:KIP655379 KIP720906:KIP720915 KIP786442:KIP786451 KIP851978:KIP851987 KIP917514:KIP917523 KIP983050:KIP983059 KSL10:KSL19 KSL65546:KSL65555 KSL131082:KSL131091 KSL196618:KSL196627 KSL262154:KSL262163 KSL327690:KSL327699 KSL393226:KSL393235 KSL458762:KSL458771 KSL524298:KSL524307 KSL589834:KSL589843 KSL655370:KSL655379 KSL720906:KSL720915 KSL786442:KSL786451 KSL851978:KSL851987 KSL917514:KSL917523 KSL983050:KSL983059 LCH10:LCH19 LCH65546:LCH65555 LCH131082:LCH131091 LCH196618:LCH196627 LCH262154:LCH262163 LCH327690:LCH327699 LCH393226:LCH393235 LCH458762:LCH458771 LCH524298:LCH524307 LCH589834:LCH589843 LCH655370:LCH655379 LCH720906:LCH720915 LCH786442:LCH786451 LCH851978:LCH851987 LCH917514:LCH917523 LCH983050:LCH983059 LMD10:LMD19 LMD65546:LMD65555 LMD131082:LMD131091 LMD196618:LMD196627 LMD262154:LMD262163 LMD327690:LMD327699 LMD393226:LMD393235 LMD458762:LMD458771 LMD524298:LMD524307 LMD589834:LMD589843 LMD655370:LMD655379 LMD720906:LMD720915 LMD786442:LMD786451 LMD851978:LMD851987 LMD917514:LMD917523 LMD983050:LMD983059 LVZ10:LVZ19 LVZ65546:LVZ65555 LVZ131082:LVZ131091 LVZ196618:LVZ196627 LVZ262154:LVZ262163 LVZ327690:LVZ327699 LVZ393226:LVZ393235 LVZ458762:LVZ458771 LVZ524298:LVZ524307 LVZ589834:LVZ589843 LVZ655370:LVZ655379 LVZ720906:LVZ720915 LVZ786442:LVZ786451 LVZ851978:LVZ851987 LVZ917514:LVZ917523 LVZ983050:LVZ983059 MFV10:MFV19 MFV65546:MFV65555 MFV131082:MFV131091 MFV196618:MFV196627 MFV262154:MFV262163 MFV327690:MFV327699 MFV393226:MFV393235 MFV458762:MFV458771 MFV524298:MFV524307 MFV589834:MFV589843 MFV655370:MFV655379 MFV720906:MFV720915 MFV786442:MFV786451 MFV851978:MFV851987 MFV917514:MFV917523 MFV983050:MFV983059 MPR10:MPR19 MPR65546:MPR65555 MPR131082:MPR131091 MPR196618:MPR196627 MPR262154:MPR262163 MPR327690:MPR327699 MPR393226:MPR393235 MPR458762:MPR458771 MPR524298:MPR524307 MPR589834:MPR589843 MPR655370:MPR655379 MPR720906:MPR720915 MPR786442:MPR786451 MPR851978:MPR851987 MPR917514:MPR917523 MPR983050:MPR983059 MZN10:MZN19 MZN65546:MZN65555 MZN131082:MZN131091 MZN196618:MZN196627 MZN262154:MZN262163 MZN327690:MZN327699 MZN393226:MZN393235 MZN458762:MZN458771 MZN524298:MZN524307 MZN589834:MZN589843 MZN655370:MZN655379 MZN720906:MZN720915 MZN786442:MZN786451 MZN851978:MZN851987 MZN917514:MZN917523 MZN983050:MZN983059 NJJ10:NJJ19 NJJ65546:NJJ65555 NJJ131082:NJJ131091 NJJ196618:NJJ196627 NJJ262154:NJJ262163 NJJ327690:NJJ327699 NJJ393226:NJJ393235 NJJ458762:NJJ458771 NJJ524298:NJJ524307 NJJ589834:NJJ589843 NJJ655370:NJJ655379 NJJ720906:NJJ720915 NJJ786442:NJJ786451 NJJ851978:NJJ851987 NJJ917514:NJJ917523 NJJ983050:NJJ983059 NTF10:NTF19 NTF65546:NTF65555 NTF131082:NTF131091 NTF196618:NTF196627 NTF262154:NTF262163 NTF327690:NTF327699 NTF393226:NTF393235 NTF458762:NTF458771 NTF524298:NTF524307 NTF589834:NTF589843 NTF655370:NTF655379 NTF720906:NTF720915 NTF786442:NTF786451 NTF851978:NTF851987 NTF917514:NTF917523 NTF983050:NTF983059 ODB10:ODB19 ODB65546:ODB65555 ODB131082:ODB131091 ODB196618:ODB196627 ODB262154:ODB262163 ODB327690:ODB327699 ODB393226:ODB393235 ODB458762:ODB458771 ODB524298:ODB524307 ODB589834:ODB589843 ODB655370:ODB655379 ODB720906:ODB720915 ODB786442:ODB786451 ODB851978:ODB851987 ODB917514:ODB917523 ODB983050:ODB983059 OMX10:OMX19 OMX65546:OMX65555 OMX131082:OMX131091 OMX196618:OMX196627 OMX262154:OMX262163 OMX327690:OMX327699 OMX393226:OMX393235 OMX458762:OMX458771 OMX524298:OMX524307 OMX589834:OMX589843 OMX655370:OMX655379 OMX720906:OMX720915 OMX786442:OMX786451 OMX851978:OMX851987 OMX917514:OMX917523 OMX983050:OMX983059 OWT10:OWT19 OWT65546:OWT65555 OWT131082:OWT131091 OWT196618:OWT196627 OWT262154:OWT262163 OWT327690:OWT327699 OWT393226:OWT393235 OWT458762:OWT458771 OWT524298:OWT524307 OWT589834:OWT589843 OWT655370:OWT655379 OWT720906:OWT720915 OWT786442:OWT786451 OWT851978:OWT851987 OWT917514:OWT917523 OWT983050:OWT983059 PGP10:PGP19 PGP65546:PGP65555 PGP131082:PGP131091 PGP196618:PGP196627 PGP262154:PGP262163 PGP327690:PGP327699 PGP393226:PGP393235 PGP458762:PGP458771 PGP524298:PGP524307 PGP589834:PGP589843 PGP655370:PGP655379 PGP720906:PGP720915 PGP786442:PGP786451 PGP851978:PGP851987 PGP917514:PGP917523 PGP983050:PGP983059 PQL10:PQL19 PQL65546:PQL65555 PQL131082:PQL131091 PQL196618:PQL196627 PQL262154:PQL262163 PQL327690:PQL327699 PQL393226:PQL393235 PQL458762:PQL458771 PQL524298:PQL524307 PQL589834:PQL589843 PQL655370:PQL655379 PQL720906:PQL720915 PQL786442:PQL786451 PQL851978:PQL851987 PQL917514:PQL917523 PQL983050:PQL983059 QAH10:QAH19 QAH65546:QAH65555 QAH131082:QAH131091 QAH196618:QAH196627 QAH262154:QAH262163 QAH327690:QAH327699 QAH393226:QAH393235 QAH458762:QAH458771 QAH524298:QAH524307 QAH589834:QAH589843 QAH655370:QAH655379 QAH720906:QAH720915 QAH786442:QAH786451 QAH851978:QAH851987 QAH917514:QAH917523 QAH983050:QAH983059 QKD10:QKD19 QKD65546:QKD65555 QKD131082:QKD131091 QKD196618:QKD196627 QKD262154:QKD262163 QKD327690:QKD327699 QKD393226:QKD393235 QKD458762:QKD458771 QKD524298:QKD524307 QKD589834:QKD589843 QKD655370:QKD655379 QKD720906:QKD720915 QKD786442:QKD786451 QKD851978:QKD851987 QKD917514:QKD917523 QKD983050:QKD983059 QTZ10:QTZ19 QTZ65546:QTZ65555 QTZ131082:QTZ131091 QTZ196618:QTZ196627 QTZ262154:QTZ262163 QTZ327690:QTZ327699 QTZ393226:QTZ393235 QTZ458762:QTZ458771 QTZ524298:QTZ524307 QTZ589834:QTZ589843 QTZ655370:QTZ655379 QTZ720906:QTZ720915 QTZ786442:QTZ786451 QTZ851978:QTZ851987 QTZ917514:QTZ917523 QTZ983050:QTZ983059 RDV10:RDV19 RDV65546:RDV65555 RDV131082:RDV131091 RDV196618:RDV196627 RDV262154:RDV262163 RDV327690:RDV327699 RDV393226:RDV393235 RDV458762:RDV458771 RDV524298:RDV524307 RDV589834:RDV589843 RDV655370:RDV655379 RDV720906:RDV720915 RDV786442:RDV786451 RDV851978:RDV851987 RDV917514:RDV917523 RDV983050:RDV983059 RNR10:RNR19 RNR65546:RNR65555 RNR131082:RNR131091 RNR196618:RNR196627 RNR262154:RNR262163 RNR327690:RNR327699 RNR393226:RNR393235 RNR458762:RNR458771 RNR524298:RNR524307 RNR589834:RNR589843 RNR655370:RNR655379 RNR720906:RNR720915 RNR786442:RNR786451 RNR851978:RNR851987 RNR917514:RNR917523 RNR983050:RNR983059 RXN10:RXN19 RXN65546:RXN65555 RXN131082:RXN131091 RXN196618:RXN196627 RXN262154:RXN262163 RXN327690:RXN327699 RXN393226:RXN393235 RXN458762:RXN458771 RXN524298:RXN524307 RXN589834:RXN589843 RXN655370:RXN655379 RXN720906:RXN720915 RXN786442:RXN786451 RXN851978:RXN851987 RXN917514:RXN917523 RXN983050:RXN983059 SHJ10:SHJ19 SHJ65546:SHJ65555 SHJ131082:SHJ131091 SHJ196618:SHJ196627 SHJ262154:SHJ262163 SHJ327690:SHJ327699 SHJ393226:SHJ393235 SHJ458762:SHJ458771 SHJ524298:SHJ524307 SHJ589834:SHJ589843 SHJ655370:SHJ655379 SHJ720906:SHJ720915 SHJ786442:SHJ786451 SHJ851978:SHJ851987 SHJ917514:SHJ917523 SHJ983050:SHJ983059 SRF10:SRF19 SRF65546:SRF65555 SRF131082:SRF131091 SRF196618:SRF196627 SRF262154:SRF262163 SRF327690:SRF327699 SRF393226:SRF393235 SRF458762:SRF458771 SRF524298:SRF524307 SRF589834:SRF589843 SRF655370:SRF655379 SRF720906:SRF720915 SRF786442:SRF786451 SRF851978:SRF851987 SRF917514:SRF917523 SRF983050:SRF983059 TBB10:TBB19 TBB65546:TBB65555 TBB131082:TBB131091 TBB196618:TBB196627 TBB262154:TBB262163 TBB327690:TBB327699 TBB393226:TBB393235 TBB458762:TBB458771 TBB524298:TBB524307 TBB589834:TBB589843 TBB655370:TBB655379 TBB720906:TBB720915 TBB786442:TBB786451 TBB851978:TBB851987 TBB917514:TBB917523 TBB983050:TBB983059 TKX10:TKX19 TKX65546:TKX65555 TKX131082:TKX131091 TKX196618:TKX196627 TKX262154:TKX262163 TKX327690:TKX327699 TKX393226:TKX393235 TKX458762:TKX458771 TKX524298:TKX524307 TKX589834:TKX589843 TKX655370:TKX655379 TKX720906:TKX720915 TKX786442:TKX786451 TKX851978:TKX851987 TKX917514:TKX917523 TKX983050:TKX983059 TUT10:TUT19 TUT65546:TUT65555 TUT131082:TUT131091 TUT196618:TUT196627 TUT262154:TUT262163 TUT327690:TUT327699 TUT393226:TUT393235 TUT458762:TUT458771 TUT524298:TUT524307 TUT589834:TUT589843 TUT655370:TUT655379 TUT720906:TUT720915 TUT786442:TUT786451 TUT851978:TUT851987 TUT917514:TUT917523 TUT983050:TUT983059 UEP10:UEP19 UEP65546:UEP65555 UEP131082:UEP131091 UEP196618:UEP196627 UEP262154:UEP262163 UEP327690:UEP327699 UEP393226:UEP393235 UEP458762:UEP458771 UEP524298:UEP524307 UEP589834:UEP589843 UEP655370:UEP655379 UEP720906:UEP720915 UEP786442:UEP786451 UEP851978:UEP851987 UEP917514:UEP917523 UEP983050:UEP983059 UOL10:UOL19 UOL65546:UOL65555 UOL131082:UOL131091 UOL196618:UOL196627 UOL262154:UOL262163 UOL327690:UOL327699 UOL393226:UOL393235 UOL458762:UOL458771 UOL524298:UOL524307 UOL589834:UOL589843 UOL655370:UOL655379 UOL720906:UOL720915 UOL786442:UOL786451 UOL851978:UOL851987 UOL917514:UOL917523 UOL983050:UOL983059 UYH10:UYH19 UYH65546:UYH65555 UYH131082:UYH131091 UYH196618:UYH196627 UYH262154:UYH262163 UYH327690:UYH327699 UYH393226:UYH393235 UYH458762:UYH458771 UYH524298:UYH524307 UYH589834:UYH589843 UYH655370:UYH655379 UYH720906:UYH720915 UYH786442:UYH786451 UYH851978:UYH851987 UYH917514:UYH917523 UYH983050:UYH983059 VID10:VID19 VID65546:VID65555 VID131082:VID131091 VID196618:VID196627 VID262154:VID262163 VID327690:VID327699 VID393226:VID393235 VID458762:VID458771 VID524298:VID524307 VID589834:VID589843 VID655370:VID655379 VID720906:VID720915 VID786442:VID786451 VID851978:VID851987 VID917514:VID917523 VID983050:VID983059 VRZ10:VRZ19 VRZ65546:VRZ65555 VRZ131082:VRZ131091 VRZ196618:VRZ196627 VRZ262154:VRZ262163 VRZ327690:VRZ327699 VRZ393226:VRZ393235 VRZ458762:VRZ458771 VRZ524298:VRZ524307 VRZ589834:VRZ589843 VRZ655370:VRZ655379 VRZ720906:VRZ720915 VRZ786442:VRZ786451 VRZ851978:VRZ851987 VRZ917514:VRZ917523 VRZ983050:VRZ983059 WBV10:WBV19 WBV65546:WBV65555 WBV131082:WBV131091 WBV196618:WBV196627 WBV262154:WBV262163 WBV327690:WBV327699 WBV393226:WBV393235 WBV458762:WBV458771 WBV524298:WBV524307 WBV589834:WBV589843 WBV655370:WBV655379 WBV720906:WBV720915 WBV786442:WBV786451 WBV851978:WBV851987 WBV917514:WBV917523 WBV983050:WBV983059 WLR10:WLR19 WLR65546:WLR65555 WLR131082:WLR131091 WLR196618:WLR196627 WLR262154:WLR262163 WLR327690:WLR327699 WLR393226:WLR393235 WLR458762:WLR458771 WLR524298:WLR524307 WLR589834:WLR589843 WLR655370:WLR655379 WLR720906:WLR720915 WLR786442:WLR786451 WLR851978:WLR851987 WLR917514:WLR917523 WLR983050:WLR983059 WVN10:WVN19 WVN65546:WVN65555 WVN131082:WVN131091 WVN196618:WVN196627 WVN262154:WVN262163 WVN327690:WVN327699 WVN393226:WVN393235 WVN458762:WVN458771 WVN524298:WVN524307 WVN589834:WVN589843 WVN655370:WVN655379 WVN720906:WVN720915 WVN786442:WVN786451 WVN851978:WVN851987 WVN917514:WVN917523 WVN983050:WVN983059">
      <formula1>"REFORMA,ADEQUAÇÃO,AMPLIAÇÃO,FINANCEIRO"</formula1>
    </dataValidation>
  </dataValidations>
  <printOptions horizontalCentered="1" verticalCentered="1"/>
  <pageMargins left="0" right="0" top="0" bottom="0" header="0.511811023622047" footer="0.511811023622047"/>
  <pageSetup paperSize="9" firstPageNumber="0" orientation="landscape" useFirstPageNumber="1" horizontalDpi="300" verticalDpi="300"/>
  <headerFooter alignWithMargins="0"/>
  <rowBreaks count="1" manualBreakCount="1">
    <brk id="46" max="16383"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workbookViewId="0">
      <selection activeCell="E113" sqref="E113"/>
    </sheetView>
  </sheetViews>
  <sheetFormatPr defaultColWidth="12.5714285714286" defaultRowHeight="15" customHeight="1"/>
  <cols>
    <col min="1" max="1" width="7.42857142857143" style="1" customWidth="1"/>
    <col min="2" max="2" width="43.7142857142857" style="1" customWidth="1"/>
    <col min="3" max="3" width="16.1428571428571" style="1" customWidth="1"/>
    <col min="4" max="4" width="14" style="1" customWidth="1"/>
    <col min="5" max="6" width="16.4285714285714" style="1" customWidth="1"/>
    <col min="7" max="7" width="15.4285714285714" style="1" customWidth="1"/>
    <col min="8" max="8" width="19.5714285714286" style="1" customWidth="1"/>
    <col min="9" max="26" width="9" style="1" customWidth="1"/>
    <col min="27" max="16384" width="12.5714285714286" style="1"/>
  </cols>
  <sheetData>
    <row r="1" ht="12.75" customHeight="1" spans="1:26">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row>
    <row r="2" ht="12.75" customHeight="1" spans="1:26">
      <c r="A2" s="458"/>
      <c r="B2" s="459" t="s">
        <v>736</v>
      </c>
      <c r="F2" s="458"/>
      <c r="G2" s="460" t="s">
        <v>30</v>
      </c>
      <c r="H2" s="461" t="s">
        <v>31</v>
      </c>
      <c r="I2" s="458"/>
      <c r="J2" s="458"/>
      <c r="K2" s="458"/>
      <c r="L2" s="458"/>
      <c r="M2" s="458"/>
      <c r="N2" s="458"/>
      <c r="O2" s="458"/>
      <c r="P2" s="458"/>
      <c r="Q2" s="458"/>
      <c r="R2" s="458"/>
      <c r="S2" s="458"/>
      <c r="T2" s="458"/>
      <c r="U2" s="458"/>
      <c r="V2" s="458"/>
      <c r="W2" s="458"/>
      <c r="X2" s="458"/>
      <c r="Y2" s="458"/>
      <c r="Z2" s="458"/>
    </row>
    <row r="3" ht="14.25" customHeight="1" spans="1:26">
      <c r="A3" s="458"/>
      <c r="B3" s="462" t="s">
        <v>737</v>
      </c>
      <c r="F3" s="458"/>
      <c r="G3" s="460" t="s">
        <v>33</v>
      </c>
      <c r="H3" s="461">
        <v>2026</v>
      </c>
      <c r="I3" s="458"/>
      <c r="J3" s="458"/>
      <c r="K3" s="458"/>
      <c r="L3" s="458"/>
      <c r="M3" s="458"/>
      <c r="N3" s="458"/>
      <c r="O3" s="458"/>
      <c r="P3" s="458"/>
      <c r="Q3" s="458"/>
      <c r="R3" s="458"/>
      <c r="S3" s="458"/>
      <c r="T3" s="458"/>
      <c r="U3" s="458"/>
      <c r="V3" s="458"/>
      <c r="W3" s="458"/>
      <c r="X3" s="458"/>
      <c r="Y3" s="458"/>
      <c r="Z3" s="458"/>
    </row>
    <row r="4" ht="12.75" customHeight="1" spans="1:26">
      <c r="A4" s="458"/>
      <c r="B4" s="458"/>
      <c r="C4" s="458"/>
      <c r="D4" s="458"/>
      <c r="E4" s="458"/>
      <c r="F4" s="458"/>
      <c r="G4" s="463" t="s">
        <v>34</v>
      </c>
      <c r="H4" s="464" t="s">
        <v>4</v>
      </c>
      <c r="I4" s="458"/>
      <c r="J4" s="458"/>
      <c r="K4" s="458"/>
      <c r="L4" s="458"/>
      <c r="M4" s="458"/>
      <c r="N4" s="458"/>
      <c r="O4" s="458"/>
      <c r="P4" s="458"/>
      <c r="Q4" s="458"/>
      <c r="R4" s="458"/>
      <c r="S4" s="458"/>
      <c r="T4" s="458"/>
      <c r="U4" s="458"/>
      <c r="V4" s="458"/>
      <c r="W4" s="458"/>
      <c r="X4" s="458"/>
      <c r="Y4" s="458"/>
      <c r="Z4" s="458"/>
    </row>
    <row r="5" ht="12.75" customHeight="1" spans="1:26">
      <c r="A5" s="458"/>
      <c r="B5" s="458"/>
      <c r="C5" s="458"/>
      <c r="D5" s="458"/>
      <c r="E5" s="458"/>
      <c r="F5" s="458"/>
      <c r="G5" s="458"/>
      <c r="H5" s="458"/>
      <c r="I5" s="458"/>
      <c r="J5" s="458"/>
      <c r="K5" s="458"/>
      <c r="L5" s="458"/>
      <c r="M5" s="458"/>
      <c r="N5" s="458"/>
      <c r="O5" s="458"/>
      <c r="P5" s="458"/>
      <c r="Q5" s="458"/>
      <c r="R5" s="458"/>
      <c r="S5" s="458"/>
      <c r="T5" s="458"/>
      <c r="U5" s="458"/>
      <c r="V5" s="458"/>
      <c r="W5" s="458"/>
      <c r="X5" s="458"/>
      <c r="Y5" s="458"/>
      <c r="Z5" s="458"/>
    </row>
    <row r="6" ht="12.75" customHeight="1" spans="1:26">
      <c r="A6" s="458"/>
      <c r="B6" s="458"/>
      <c r="C6" s="458"/>
      <c r="D6" s="458"/>
      <c r="E6" s="458"/>
      <c r="F6" s="458"/>
      <c r="G6" s="458"/>
      <c r="H6" s="458"/>
      <c r="I6" s="458"/>
      <c r="J6" s="458"/>
      <c r="K6" s="458"/>
      <c r="L6" s="458"/>
      <c r="M6" s="458"/>
      <c r="N6" s="458"/>
      <c r="O6" s="458"/>
      <c r="P6" s="458"/>
      <c r="Q6" s="458"/>
      <c r="R6" s="458"/>
      <c r="S6" s="458"/>
      <c r="T6" s="458"/>
      <c r="U6" s="458"/>
      <c r="V6" s="458"/>
      <c r="W6" s="458"/>
      <c r="X6" s="458"/>
      <c r="Y6" s="458"/>
      <c r="Z6" s="458"/>
    </row>
    <row r="7" ht="12.75" customHeight="1" spans="1:26">
      <c r="A7" s="458"/>
      <c r="B7" s="458"/>
      <c r="C7" s="458"/>
      <c r="D7" s="458"/>
      <c r="E7" s="458"/>
      <c r="F7" s="458"/>
      <c r="G7" s="458"/>
      <c r="H7" s="458"/>
      <c r="I7" s="458"/>
      <c r="J7" s="458"/>
      <c r="K7" s="458"/>
      <c r="L7" s="458"/>
      <c r="M7" s="458"/>
      <c r="N7" s="458"/>
      <c r="O7" s="458"/>
      <c r="P7" s="458"/>
      <c r="Q7" s="458"/>
      <c r="R7" s="458"/>
      <c r="S7" s="458"/>
      <c r="T7" s="458"/>
      <c r="U7" s="458"/>
      <c r="V7" s="458"/>
      <c r="W7" s="458"/>
      <c r="X7" s="458"/>
      <c r="Y7" s="458"/>
      <c r="Z7" s="458"/>
    </row>
    <row r="8" customHeight="1" spans="1:26">
      <c r="A8" s="458"/>
      <c r="B8" s="465" t="s">
        <v>738</v>
      </c>
      <c r="C8" s="465" t="s">
        <v>739</v>
      </c>
      <c r="H8" s="458"/>
      <c r="I8" s="458"/>
      <c r="J8" s="458"/>
      <c r="K8" s="458"/>
      <c r="L8" s="458"/>
      <c r="M8" s="458"/>
      <c r="N8" s="458"/>
      <c r="O8" s="458"/>
      <c r="P8" s="458"/>
      <c r="Q8" s="458"/>
      <c r="R8" s="458"/>
      <c r="S8" s="458"/>
      <c r="T8" s="458"/>
      <c r="U8" s="458"/>
      <c r="V8" s="458"/>
      <c r="W8" s="458"/>
      <c r="X8" s="458"/>
      <c r="Y8" s="458"/>
      <c r="Z8" s="458"/>
    </row>
    <row r="9" ht="7.5" customHeight="1" spans="1:26">
      <c r="A9" s="466"/>
      <c r="B9" s="466"/>
      <c r="C9" s="466"/>
      <c r="D9" s="466"/>
      <c r="E9" s="466"/>
      <c r="F9" s="466"/>
      <c r="G9" s="466"/>
      <c r="H9" s="466"/>
      <c r="I9" s="466"/>
      <c r="J9" s="466"/>
      <c r="K9" s="466"/>
      <c r="L9" s="466"/>
      <c r="M9" s="466"/>
      <c r="N9" s="466"/>
      <c r="O9" s="466"/>
      <c r="P9" s="466"/>
      <c r="Q9" s="466"/>
      <c r="R9" s="466"/>
      <c r="S9" s="466"/>
      <c r="T9" s="466"/>
      <c r="U9" s="466"/>
      <c r="V9" s="466"/>
      <c r="W9" s="466"/>
      <c r="X9" s="466"/>
      <c r="Y9" s="466"/>
      <c r="Z9" s="466"/>
    </row>
    <row r="10" s="454" customFormat="1" ht="24.75" customHeight="1" spans="1:8">
      <c r="A10" s="467" t="s">
        <v>144</v>
      </c>
      <c r="B10" s="468" t="s">
        <v>740</v>
      </c>
      <c r="C10" s="468" t="s">
        <v>741</v>
      </c>
      <c r="D10" s="468" t="s">
        <v>742</v>
      </c>
      <c r="E10" s="468" t="s">
        <v>743</v>
      </c>
      <c r="F10" s="468" t="s">
        <v>744</v>
      </c>
      <c r="G10" s="468" t="s">
        <v>745</v>
      </c>
      <c r="H10" s="469" t="s">
        <v>746</v>
      </c>
    </row>
    <row r="11" s="455" customFormat="1" ht="7.5" customHeight="1" spans="2:7">
      <c r="B11" s="470"/>
      <c r="C11" s="471"/>
      <c r="D11" s="471"/>
      <c r="E11" s="471"/>
      <c r="F11" s="471"/>
      <c r="G11" s="471"/>
    </row>
    <row r="12" s="455" customFormat="1" ht="14.25" customHeight="1" spans="1:8">
      <c r="A12" s="472" t="s">
        <v>747</v>
      </c>
      <c r="B12" s="472"/>
      <c r="C12" s="472"/>
      <c r="D12" s="472"/>
      <c r="E12" s="472"/>
      <c r="F12" s="472"/>
      <c r="G12" s="472"/>
      <c r="H12" s="472"/>
    </row>
    <row r="13" s="456" customFormat="1" ht="14.25" customHeight="1" spans="1:8">
      <c r="A13" s="473" t="s">
        <v>748</v>
      </c>
      <c r="B13" s="474" t="s">
        <v>749</v>
      </c>
      <c r="C13" s="475" t="s">
        <v>750</v>
      </c>
      <c r="D13" s="476">
        <v>1</v>
      </c>
      <c r="E13" s="477">
        <v>10140.54</v>
      </c>
      <c r="F13" s="477">
        <v>6228.33</v>
      </c>
      <c r="G13" s="478" t="s">
        <v>751</v>
      </c>
      <c r="H13" s="479" t="s">
        <v>752</v>
      </c>
    </row>
    <row r="14" s="456" customFormat="1" ht="14.25" customHeight="1" spans="1:8">
      <c r="A14" s="473" t="s">
        <v>753</v>
      </c>
      <c r="B14" s="474" t="s">
        <v>754</v>
      </c>
      <c r="C14" s="475" t="s">
        <v>750</v>
      </c>
      <c r="D14" s="476">
        <v>1</v>
      </c>
      <c r="E14" s="477">
        <v>3538.29</v>
      </c>
      <c r="F14" s="477">
        <v>3131.41</v>
      </c>
      <c r="G14" s="478" t="s">
        <v>751</v>
      </c>
      <c r="H14" s="479" t="s">
        <v>752</v>
      </c>
    </row>
    <row r="15" s="456" customFormat="1" ht="14.25" customHeight="1" spans="1:8">
      <c r="A15" s="473" t="s">
        <v>755</v>
      </c>
      <c r="B15" s="480" t="s">
        <v>756</v>
      </c>
      <c r="C15" s="475" t="s">
        <v>750</v>
      </c>
      <c r="D15" s="481">
        <v>1</v>
      </c>
      <c r="E15" s="477">
        <v>3122.4</v>
      </c>
      <c r="F15" s="477">
        <v>2862</v>
      </c>
      <c r="G15" s="478" t="s">
        <v>751</v>
      </c>
      <c r="H15" s="482" t="s">
        <v>752</v>
      </c>
    </row>
    <row r="16" s="456" customFormat="1" ht="14.25" customHeight="1" spans="1:8">
      <c r="A16" s="473" t="s">
        <v>757</v>
      </c>
      <c r="B16" s="483" t="s">
        <v>758</v>
      </c>
      <c r="C16" s="475" t="s">
        <v>750</v>
      </c>
      <c r="D16" s="481">
        <v>5</v>
      </c>
      <c r="E16" s="477">
        <v>6732</v>
      </c>
      <c r="F16" s="477">
        <v>4795.2</v>
      </c>
      <c r="G16" s="478" t="s">
        <v>751</v>
      </c>
      <c r="H16" s="482" t="s">
        <v>752</v>
      </c>
    </row>
    <row r="17" s="456" customFormat="1" ht="14.25" customHeight="1" spans="1:8">
      <c r="A17" s="473" t="s">
        <v>759</v>
      </c>
      <c r="B17" s="484" t="s">
        <v>760</v>
      </c>
      <c r="C17" s="475" t="s">
        <v>750</v>
      </c>
      <c r="D17" s="481">
        <v>1</v>
      </c>
      <c r="E17" s="477">
        <v>3090.96</v>
      </c>
      <c r="F17" s="477">
        <v>3090.96</v>
      </c>
      <c r="G17" s="478" t="s">
        <v>751</v>
      </c>
      <c r="H17" s="482" t="s">
        <v>752</v>
      </c>
    </row>
    <row r="18" s="456" customFormat="1" ht="14.25" customHeight="1" spans="1:8">
      <c r="A18" s="473" t="s">
        <v>761</v>
      </c>
      <c r="B18" s="484" t="s">
        <v>762</v>
      </c>
      <c r="C18" s="475" t="s">
        <v>750</v>
      </c>
      <c r="D18" s="481">
        <v>1</v>
      </c>
      <c r="E18" s="477">
        <v>2658.17</v>
      </c>
      <c r="F18" s="477">
        <v>2441.71</v>
      </c>
      <c r="G18" s="478" t="s">
        <v>751</v>
      </c>
      <c r="H18" s="482" t="s">
        <v>752</v>
      </c>
    </row>
    <row r="19" s="456" customFormat="1" ht="14.25" customHeight="1" spans="1:8">
      <c r="A19" s="473" t="s">
        <v>763</v>
      </c>
      <c r="B19" s="484" t="s">
        <v>764</v>
      </c>
      <c r="C19" s="475" t="s">
        <v>750</v>
      </c>
      <c r="D19" s="481">
        <v>1</v>
      </c>
      <c r="E19" s="477">
        <v>2821.04</v>
      </c>
      <c r="F19" s="477">
        <v>2060.64</v>
      </c>
      <c r="G19" s="478" t="s">
        <v>751</v>
      </c>
      <c r="H19" s="482" t="s">
        <v>752</v>
      </c>
    </row>
    <row r="20" s="456" customFormat="1" ht="14.25" customHeight="1" spans="1:8">
      <c r="A20" s="485" t="s">
        <v>765</v>
      </c>
      <c r="B20" s="486"/>
      <c r="C20" s="486"/>
      <c r="D20" s="486"/>
      <c r="E20" s="486"/>
      <c r="F20" s="486"/>
      <c r="G20" s="486"/>
      <c r="H20" s="487"/>
    </row>
    <row r="21" s="456" customFormat="1" customHeight="1" spans="1:8">
      <c r="A21" s="488" t="s">
        <v>766</v>
      </c>
      <c r="B21" s="489" t="s">
        <v>767</v>
      </c>
      <c r="C21" s="490" t="s">
        <v>750</v>
      </c>
      <c r="D21" s="491">
        <v>1</v>
      </c>
      <c r="E21" s="492">
        <v>2700</v>
      </c>
      <c r="F21" s="492">
        <v>2479.77</v>
      </c>
      <c r="G21" s="478" t="s">
        <v>751</v>
      </c>
      <c r="H21" s="482" t="s">
        <v>752</v>
      </c>
    </row>
    <row r="22" s="456" customFormat="1" customHeight="1" spans="1:8">
      <c r="A22" s="488" t="s">
        <v>768</v>
      </c>
      <c r="B22" s="489" t="s">
        <v>769</v>
      </c>
      <c r="C22" s="490" t="s">
        <v>750</v>
      </c>
      <c r="D22" s="491">
        <v>1</v>
      </c>
      <c r="E22" s="492">
        <v>2787.21</v>
      </c>
      <c r="F22" s="492">
        <v>2559.14</v>
      </c>
      <c r="G22" s="478" t="s">
        <v>751</v>
      </c>
      <c r="H22" s="482" t="s">
        <v>752</v>
      </c>
    </row>
    <row r="23" s="456" customFormat="1" ht="14.25" customHeight="1" spans="1:8">
      <c r="A23" s="488" t="s">
        <v>770</v>
      </c>
      <c r="B23" s="474" t="s">
        <v>771</v>
      </c>
      <c r="C23" s="493" t="s">
        <v>772</v>
      </c>
      <c r="D23" s="476">
        <v>5</v>
      </c>
      <c r="E23" s="477">
        <v>2851.12</v>
      </c>
      <c r="F23" s="477">
        <v>2851.12</v>
      </c>
      <c r="G23" s="494" t="s">
        <v>751</v>
      </c>
      <c r="H23" s="479" t="s">
        <v>752</v>
      </c>
    </row>
    <row r="24" s="456" customFormat="1" ht="14.25" customHeight="1" spans="1:8">
      <c r="A24" s="488" t="s">
        <v>773</v>
      </c>
      <c r="B24" s="474" t="s">
        <v>774</v>
      </c>
      <c r="C24" s="493" t="s">
        <v>750</v>
      </c>
      <c r="D24" s="476">
        <v>1</v>
      </c>
      <c r="E24" s="477">
        <v>7088.71</v>
      </c>
      <c r="F24" s="477">
        <v>4729.32</v>
      </c>
      <c r="G24" s="494" t="s">
        <v>751</v>
      </c>
      <c r="H24" s="479" t="s">
        <v>752</v>
      </c>
    </row>
    <row r="25" s="456" customFormat="1" ht="14.25" customHeight="1" spans="1:8">
      <c r="A25" s="488" t="s">
        <v>775</v>
      </c>
      <c r="B25" s="474" t="s">
        <v>776</v>
      </c>
      <c r="C25" s="493" t="s">
        <v>750</v>
      </c>
      <c r="D25" s="476">
        <v>59</v>
      </c>
      <c r="E25" s="477">
        <v>4358.72</v>
      </c>
      <c r="F25" s="477">
        <v>3259.54</v>
      </c>
      <c r="G25" s="494" t="s">
        <v>751</v>
      </c>
      <c r="H25" s="479" t="s">
        <v>752</v>
      </c>
    </row>
    <row r="26" s="456" customFormat="1" ht="14.25" customHeight="1" spans="1:8">
      <c r="A26" s="488" t="s">
        <v>777</v>
      </c>
      <c r="B26" s="474" t="s">
        <v>778</v>
      </c>
      <c r="C26" s="493" t="s">
        <v>750</v>
      </c>
      <c r="D26" s="476">
        <v>1</v>
      </c>
      <c r="E26" s="477">
        <v>5014.58</v>
      </c>
      <c r="F26" s="477">
        <v>3780</v>
      </c>
      <c r="G26" s="494" t="s">
        <v>751</v>
      </c>
      <c r="H26" s="495" t="s">
        <v>752</v>
      </c>
    </row>
    <row r="27" s="456" customFormat="1" ht="14.25" customHeight="1" spans="1:8">
      <c r="A27" s="488" t="s">
        <v>779</v>
      </c>
      <c r="B27" s="474" t="s">
        <v>780</v>
      </c>
      <c r="C27" s="496" t="s">
        <v>750</v>
      </c>
      <c r="D27" s="497">
        <v>2</v>
      </c>
      <c r="E27" s="477">
        <v>3922.21</v>
      </c>
      <c r="F27" s="498">
        <v>3596.4</v>
      </c>
      <c r="G27" s="499" t="s">
        <v>751</v>
      </c>
      <c r="H27" s="482" t="s">
        <v>752</v>
      </c>
    </row>
    <row r="28" s="456" customFormat="1" ht="14.25" customHeight="1" spans="1:8">
      <c r="A28" s="488" t="s">
        <v>781</v>
      </c>
      <c r="B28" s="474" t="s">
        <v>782</v>
      </c>
      <c r="C28" s="493" t="s">
        <v>750</v>
      </c>
      <c r="D28" s="476">
        <v>4</v>
      </c>
      <c r="E28" s="477">
        <v>6697.27</v>
      </c>
      <c r="F28" s="477">
        <v>2700</v>
      </c>
      <c r="G28" s="494" t="s">
        <v>751</v>
      </c>
      <c r="H28" s="479" t="s">
        <v>752</v>
      </c>
    </row>
    <row r="29" s="456" customFormat="1" ht="14.25" customHeight="1" spans="1:8">
      <c r="A29" s="488" t="s">
        <v>783</v>
      </c>
      <c r="B29" s="474" t="s">
        <v>784</v>
      </c>
      <c r="C29" s="493" t="s">
        <v>772</v>
      </c>
      <c r="D29" s="476">
        <v>27</v>
      </c>
      <c r="E29" s="477">
        <v>3432.42</v>
      </c>
      <c r="F29" s="477">
        <v>2937.06</v>
      </c>
      <c r="G29" s="494" t="s">
        <v>751</v>
      </c>
      <c r="H29" s="479" t="s">
        <v>752</v>
      </c>
    </row>
    <row r="30" s="456" customFormat="1" ht="14.25" customHeight="1" spans="1:8">
      <c r="A30" s="488" t="s">
        <v>249</v>
      </c>
      <c r="B30" s="474" t="s">
        <v>785</v>
      </c>
      <c r="C30" s="493" t="s">
        <v>772</v>
      </c>
      <c r="D30" s="476">
        <v>2</v>
      </c>
      <c r="E30" s="477">
        <v>3065.16</v>
      </c>
      <c r="F30" s="477">
        <v>2804.76</v>
      </c>
      <c r="G30" s="494" t="s">
        <v>751</v>
      </c>
      <c r="H30" s="479" t="s">
        <v>752</v>
      </c>
    </row>
    <row r="31" s="456" customFormat="1" ht="14.25" customHeight="1" spans="1:8">
      <c r="A31" s="488" t="s">
        <v>786</v>
      </c>
      <c r="B31" s="474" t="s">
        <v>787</v>
      </c>
      <c r="C31" s="493" t="s">
        <v>750</v>
      </c>
      <c r="D31" s="476">
        <v>7</v>
      </c>
      <c r="E31" s="477">
        <v>3086.89</v>
      </c>
      <c r="F31" s="477">
        <v>2633.04</v>
      </c>
      <c r="G31" s="494" t="s">
        <v>751</v>
      </c>
      <c r="H31" s="479" t="s">
        <v>752</v>
      </c>
    </row>
    <row r="32" s="456" customFormat="1" ht="14.25" customHeight="1" spans="1:8">
      <c r="A32" s="488" t="s">
        <v>788</v>
      </c>
      <c r="B32" s="474" t="s">
        <v>789</v>
      </c>
      <c r="C32" s="493" t="s">
        <v>750</v>
      </c>
      <c r="D32" s="476">
        <v>2</v>
      </c>
      <c r="E32" s="477">
        <v>2757.24</v>
      </c>
      <c r="F32" s="477">
        <v>2757.24</v>
      </c>
      <c r="G32" s="494" t="s">
        <v>751</v>
      </c>
      <c r="H32" s="479" t="s">
        <v>752</v>
      </c>
    </row>
    <row r="33" s="456" customFormat="1" ht="14.25" customHeight="1" spans="1:8">
      <c r="A33" s="500" t="s">
        <v>790</v>
      </c>
      <c r="B33" s="500"/>
      <c r="C33" s="500"/>
      <c r="D33" s="500"/>
      <c r="E33" s="500"/>
      <c r="F33" s="500"/>
      <c r="G33" s="500"/>
      <c r="H33" s="500"/>
    </row>
    <row r="34" s="456" customFormat="1" ht="14.25" customHeight="1" spans="1:8">
      <c r="A34" s="501" t="s">
        <v>249</v>
      </c>
      <c r="B34" s="502" t="s">
        <v>791</v>
      </c>
      <c r="C34" s="503" t="s">
        <v>750</v>
      </c>
      <c r="D34" s="504">
        <v>13</v>
      </c>
      <c r="E34" s="505">
        <v>1821.6</v>
      </c>
      <c r="F34" s="505">
        <v>1680.43</v>
      </c>
      <c r="G34" s="494" t="s">
        <v>751</v>
      </c>
      <c r="H34" s="479" t="s">
        <v>752</v>
      </c>
    </row>
    <row r="35" s="456" customFormat="1" ht="14.25" customHeight="1" spans="1:8">
      <c r="A35" s="501" t="s">
        <v>786</v>
      </c>
      <c r="B35" s="474" t="s">
        <v>792</v>
      </c>
      <c r="C35" s="493" t="s">
        <v>750</v>
      </c>
      <c r="D35" s="476">
        <v>44</v>
      </c>
      <c r="E35" s="505">
        <v>1821.6</v>
      </c>
      <c r="F35" s="505">
        <v>1680.43</v>
      </c>
      <c r="G35" s="494" t="s">
        <v>751</v>
      </c>
      <c r="H35" s="479" t="s">
        <v>752</v>
      </c>
    </row>
    <row r="36" s="456" customFormat="1" ht="14.25" customHeight="1" spans="1:8">
      <c r="A36" s="501" t="s">
        <v>788</v>
      </c>
      <c r="B36" s="474" t="s">
        <v>793</v>
      </c>
      <c r="C36" s="493" t="s">
        <v>750</v>
      </c>
      <c r="D36" s="476">
        <v>1</v>
      </c>
      <c r="E36" s="477">
        <v>2789.6</v>
      </c>
      <c r="F36" s="477">
        <v>1620</v>
      </c>
      <c r="G36" s="494" t="s">
        <v>751</v>
      </c>
      <c r="H36" s="479" t="s">
        <v>752</v>
      </c>
    </row>
    <row r="37" s="456" customFormat="1" ht="14.25" customHeight="1" spans="1:8">
      <c r="A37" s="501" t="s">
        <v>794</v>
      </c>
      <c r="B37" s="474" t="s">
        <v>795</v>
      </c>
      <c r="C37" s="493" t="s">
        <v>750</v>
      </c>
      <c r="D37" s="476">
        <v>25</v>
      </c>
      <c r="E37" s="477">
        <v>1951</v>
      </c>
      <c r="F37" s="477">
        <v>1419.56</v>
      </c>
      <c r="G37" s="494" t="s">
        <v>751</v>
      </c>
      <c r="H37" s="479" t="s">
        <v>752</v>
      </c>
    </row>
    <row r="38" s="456" customFormat="1" ht="14.25" customHeight="1" spans="1:8">
      <c r="A38" s="506" t="s">
        <v>796</v>
      </c>
      <c r="B38" s="507" t="s">
        <v>797</v>
      </c>
      <c r="C38" s="475" t="s">
        <v>750</v>
      </c>
      <c r="D38" s="481">
        <v>14</v>
      </c>
      <c r="E38" s="477">
        <v>1860.08</v>
      </c>
      <c r="F38" s="477">
        <v>1443.59</v>
      </c>
      <c r="G38" s="478" t="s">
        <v>751</v>
      </c>
      <c r="H38" s="482" t="s">
        <v>752</v>
      </c>
    </row>
    <row r="39" s="456" customFormat="1" ht="14.25" customHeight="1" spans="1:8">
      <c r="A39" s="506" t="s">
        <v>798</v>
      </c>
      <c r="B39" s="507" t="s">
        <v>799</v>
      </c>
      <c r="C39" s="475" t="s">
        <v>750</v>
      </c>
      <c r="D39" s="481">
        <v>2</v>
      </c>
      <c r="E39" s="477">
        <v>1825.85</v>
      </c>
      <c r="F39" s="477">
        <v>1684.3</v>
      </c>
      <c r="G39" s="478" t="s">
        <v>751</v>
      </c>
      <c r="H39" s="482" t="s">
        <v>752</v>
      </c>
    </row>
    <row r="40" s="456" customFormat="1" ht="14.25" customHeight="1" spans="1:8">
      <c r="A40" s="506" t="s">
        <v>800</v>
      </c>
      <c r="B40" s="507" t="s">
        <v>801</v>
      </c>
      <c r="C40" s="475" t="s">
        <v>750</v>
      </c>
      <c r="D40" s="481">
        <v>5</v>
      </c>
      <c r="E40" s="477">
        <v>1906.8</v>
      </c>
      <c r="F40" s="477">
        <v>1717.2</v>
      </c>
      <c r="G40" s="478" t="s">
        <v>751</v>
      </c>
      <c r="H40" s="482" t="s">
        <v>752</v>
      </c>
    </row>
    <row r="41" s="456" customFormat="1" ht="14.25" customHeight="1" spans="1:8">
      <c r="A41" s="506" t="s">
        <v>802</v>
      </c>
      <c r="B41" s="507" t="s">
        <v>803</v>
      </c>
      <c r="C41" s="475" t="s">
        <v>750</v>
      </c>
      <c r="D41" s="481">
        <v>5</v>
      </c>
      <c r="E41" s="477">
        <v>2232.36</v>
      </c>
      <c r="F41" s="477">
        <v>1717.2</v>
      </c>
      <c r="G41" s="478" t="s">
        <v>751</v>
      </c>
      <c r="H41" s="508" t="s">
        <v>752</v>
      </c>
    </row>
    <row r="42" s="456" customFormat="1" ht="14.25" customHeight="1" spans="1:8">
      <c r="A42" s="506" t="s">
        <v>804</v>
      </c>
      <c r="B42" s="507" t="s">
        <v>805</v>
      </c>
      <c r="C42" s="475" t="s">
        <v>750</v>
      </c>
      <c r="D42" s="481">
        <v>13</v>
      </c>
      <c r="E42" s="477">
        <v>1801.45</v>
      </c>
      <c r="F42" s="477">
        <v>1313.09</v>
      </c>
      <c r="G42" s="478" t="s">
        <v>751</v>
      </c>
      <c r="H42" s="482" t="s">
        <v>752</v>
      </c>
    </row>
    <row r="43" s="456" customFormat="1" ht="14.25" customHeight="1" spans="1:8">
      <c r="A43" s="501" t="s">
        <v>806</v>
      </c>
      <c r="B43" s="474" t="s">
        <v>807</v>
      </c>
      <c r="C43" s="493" t="s">
        <v>750</v>
      </c>
      <c r="D43" s="476">
        <v>5</v>
      </c>
      <c r="E43" s="477">
        <v>1703.99</v>
      </c>
      <c r="F43" s="477">
        <v>1443.59</v>
      </c>
      <c r="G43" s="494" t="s">
        <v>751</v>
      </c>
      <c r="H43" s="479" t="s">
        <v>752</v>
      </c>
    </row>
    <row r="44" s="456" customFormat="1" ht="14.25" customHeight="1" spans="1:8">
      <c r="A44" s="501" t="s">
        <v>808</v>
      </c>
      <c r="B44" s="474" t="s">
        <v>809</v>
      </c>
      <c r="C44" s="493" t="s">
        <v>750</v>
      </c>
      <c r="D44" s="476">
        <v>1</v>
      </c>
      <c r="E44" s="477">
        <v>4493.74</v>
      </c>
      <c r="F44" s="477">
        <v>3205.44</v>
      </c>
      <c r="G44" s="494" t="s">
        <v>751</v>
      </c>
      <c r="H44" s="479" t="s">
        <v>752</v>
      </c>
    </row>
    <row r="45" s="456" customFormat="1" ht="14.25" customHeight="1" spans="1:8">
      <c r="A45" s="506" t="s">
        <v>810</v>
      </c>
      <c r="B45" s="507" t="s">
        <v>811</v>
      </c>
      <c r="C45" s="475" t="s">
        <v>750</v>
      </c>
      <c r="D45" s="481">
        <v>2</v>
      </c>
      <c r="E45" s="477">
        <v>2041.61</v>
      </c>
      <c r="F45" s="477">
        <v>1602.72</v>
      </c>
      <c r="G45" s="478" t="s">
        <v>751</v>
      </c>
      <c r="H45" s="482" t="s">
        <v>752</v>
      </c>
    </row>
    <row r="46" s="456" customFormat="1" ht="14.25" customHeight="1" spans="1:8">
      <c r="A46" s="506" t="s">
        <v>812</v>
      </c>
      <c r="B46" s="507" t="s">
        <v>813</v>
      </c>
      <c r="C46" s="475" t="s">
        <v>750</v>
      </c>
      <c r="D46" s="481">
        <v>5</v>
      </c>
      <c r="E46" s="477">
        <v>2563.68</v>
      </c>
      <c r="F46" s="477">
        <v>1717.2</v>
      </c>
      <c r="G46" s="478" t="s">
        <v>751</v>
      </c>
      <c r="H46" s="482" t="s">
        <v>752</v>
      </c>
    </row>
    <row r="47" s="456" customFormat="1" ht="14.25" customHeight="1" spans="1:8">
      <c r="A47" s="501" t="s">
        <v>814</v>
      </c>
      <c r="B47" s="474" t="s">
        <v>815</v>
      </c>
      <c r="C47" s="493" t="s">
        <v>750</v>
      </c>
      <c r="D47" s="476">
        <v>12</v>
      </c>
      <c r="E47" s="477">
        <v>1866.22</v>
      </c>
      <c r="F47" s="477">
        <v>1313.09</v>
      </c>
      <c r="G47" s="494" t="s">
        <v>751</v>
      </c>
      <c r="H47" s="479" t="s">
        <v>752</v>
      </c>
    </row>
    <row r="48" s="456" customFormat="1" ht="14.25" customHeight="1" spans="1:8">
      <c r="A48" s="501" t="s">
        <v>816</v>
      </c>
      <c r="B48" s="474" t="s">
        <v>817</v>
      </c>
      <c r="C48" s="493" t="s">
        <v>750</v>
      </c>
      <c r="D48" s="476">
        <v>10</v>
      </c>
      <c r="E48" s="477">
        <v>1865.95</v>
      </c>
      <c r="F48" s="477">
        <v>1313.09</v>
      </c>
      <c r="G48" s="494" t="s">
        <v>751</v>
      </c>
      <c r="H48" s="479" t="s">
        <v>752</v>
      </c>
    </row>
    <row r="49" s="456" customFormat="1" ht="14.25" customHeight="1" spans="1:8">
      <c r="A49" s="501" t="s">
        <v>818</v>
      </c>
      <c r="B49" s="474" t="s">
        <v>819</v>
      </c>
      <c r="C49" s="493" t="s">
        <v>820</v>
      </c>
      <c r="D49" s="476">
        <v>189</v>
      </c>
      <c r="E49" s="477">
        <v>2052.07</v>
      </c>
      <c r="F49" s="477">
        <v>1433.29</v>
      </c>
      <c r="G49" s="494" t="s">
        <v>751</v>
      </c>
      <c r="H49" s="479" t="s">
        <v>752</v>
      </c>
    </row>
    <row r="50" s="456" customFormat="1" ht="14.25" customHeight="1" spans="1:8">
      <c r="A50" s="501" t="s">
        <v>821</v>
      </c>
      <c r="B50" s="474" t="s">
        <v>822</v>
      </c>
      <c r="C50" s="493" t="s">
        <v>750</v>
      </c>
      <c r="D50" s="476">
        <v>11</v>
      </c>
      <c r="E50" s="477">
        <v>2079.32</v>
      </c>
      <c r="F50" s="477">
        <v>1683.82</v>
      </c>
      <c r="G50" s="494" t="s">
        <v>751</v>
      </c>
      <c r="H50" s="479" t="s">
        <v>752</v>
      </c>
    </row>
    <row r="51" s="456" customFormat="1" ht="14.25" customHeight="1" spans="1:8">
      <c r="A51" s="501" t="s">
        <v>823</v>
      </c>
      <c r="B51" s="474" t="s">
        <v>824</v>
      </c>
      <c r="C51" s="493" t="s">
        <v>750</v>
      </c>
      <c r="D51" s="476">
        <v>1</v>
      </c>
      <c r="E51" s="477">
        <v>1825.85</v>
      </c>
      <c r="F51" s="477">
        <v>1684.3</v>
      </c>
      <c r="G51" s="494" t="s">
        <v>751</v>
      </c>
      <c r="H51" s="479" t="s">
        <v>752</v>
      </c>
    </row>
    <row r="52" s="456" customFormat="1" ht="14.25" customHeight="1" spans="1:8">
      <c r="A52" s="501" t="s">
        <v>825</v>
      </c>
      <c r="B52" s="474" t="s">
        <v>826</v>
      </c>
      <c r="C52" s="493" t="s">
        <v>827</v>
      </c>
      <c r="D52" s="476">
        <v>14</v>
      </c>
      <c r="E52" s="477">
        <v>3519.56</v>
      </c>
      <c r="F52" s="477">
        <v>2392.63</v>
      </c>
      <c r="G52" s="494" t="s">
        <v>751</v>
      </c>
      <c r="H52" s="479" t="s">
        <v>752</v>
      </c>
    </row>
    <row r="53" s="456" customFormat="1" ht="14.25" customHeight="1" spans="1:8">
      <c r="A53" s="501" t="s">
        <v>828</v>
      </c>
      <c r="B53" s="474" t="s">
        <v>829</v>
      </c>
      <c r="C53" s="493" t="s">
        <v>750</v>
      </c>
      <c r="D53" s="476">
        <v>1</v>
      </c>
      <c r="E53" s="477">
        <v>2467.2</v>
      </c>
      <c r="F53" s="477">
        <v>1717.2</v>
      </c>
      <c r="G53" s="494" t="s">
        <v>751</v>
      </c>
      <c r="H53" s="479" t="s">
        <v>752</v>
      </c>
    </row>
    <row r="54" s="457" customFormat="1" customHeight="1" spans="1:8">
      <c r="A54" s="501" t="s">
        <v>830</v>
      </c>
      <c r="B54" s="474" t="s">
        <v>831</v>
      </c>
      <c r="C54" s="493" t="s">
        <v>750</v>
      </c>
      <c r="D54" s="476">
        <v>11</v>
      </c>
      <c r="E54" s="477">
        <v>1840.88</v>
      </c>
      <c r="F54" s="477">
        <v>1313.09</v>
      </c>
      <c r="G54" s="494" t="s">
        <v>751</v>
      </c>
      <c r="H54" s="479" t="s">
        <v>752</v>
      </c>
    </row>
    <row r="55" s="455" customFormat="1" ht="15.75" spans="1:8">
      <c r="A55" s="509"/>
      <c r="B55" s="509"/>
      <c r="C55" s="509"/>
      <c r="D55" s="510">
        <f>SUM(D13:D19,D21:D32,D34:D53,D54)</f>
        <v>507</v>
      </c>
      <c r="E55" s="511"/>
      <c r="F55" s="512"/>
      <c r="G55" s="512"/>
      <c r="H55" s="513"/>
    </row>
    <row r="56" ht="12.75" customHeight="1" spans="1:26">
      <c r="A56" s="458"/>
      <c r="B56" s="458"/>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row>
    <row r="57" ht="12.75" customHeight="1" spans="1:26">
      <c r="A57" s="458"/>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row>
    <row r="58" ht="12" customHeight="1" spans="1:26">
      <c r="A58" s="514" t="s">
        <v>144</v>
      </c>
      <c r="B58" s="515" t="s">
        <v>740</v>
      </c>
      <c r="C58" s="515" t="s">
        <v>741</v>
      </c>
      <c r="D58" s="515" t="s">
        <v>742</v>
      </c>
      <c r="E58" s="515" t="s">
        <v>743</v>
      </c>
      <c r="F58" s="515" t="s">
        <v>744</v>
      </c>
      <c r="G58" s="515" t="s">
        <v>745</v>
      </c>
      <c r="H58" s="516" t="s">
        <v>746</v>
      </c>
      <c r="I58" s="458"/>
      <c r="J58" s="458"/>
      <c r="K58" s="458"/>
      <c r="L58" s="458"/>
      <c r="M58" s="458"/>
      <c r="N58" s="458"/>
      <c r="O58" s="458"/>
      <c r="P58" s="458"/>
      <c r="Q58" s="458"/>
      <c r="R58" s="458"/>
      <c r="S58" s="458"/>
      <c r="T58" s="458"/>
      <c r="U58" s="458"/>
      <c r="V58" s="458"/>
      <c r="W58" s="458"/>
      <c r="X58" s="458"/>
      <c r="Y58" s="458"/>
      <c r="Z58" s="458"/>
    </row>
    <row r="59" ht="14.25" customHeight="1" spans="1:26">
      <c r="A59" s="517"/>
      <c r="B59" s="518"/>
      <c r="C59" s="518"/>
      <c r="D59" s="518"/>
      <c r="E59" s="518"/>
      <c r="F59" s="518"/>
      <c r="G59" s="518"/>
      <c r="H59" s="519"/>
      <c r="I59" s="518"/>
      <c r="J59" s="518"/>
      <c r="K59" s="518"/>
      <c r="L59" s="518"/>
      <c r="M59" s="518"/>
      <c r="N59" s="518"/>
      <c r="O59" s="518"/>
      <c r="P59" s="518"/>
      <c r="Q59" s="518"/>
      <c r="R59" s="518"/>
      <c r="S59" s="518"/>
      <c r="T59" s="518"/>
      <c r="U59" s="518"/>
      <c r="V59" s="518"/>
      <c r="W59" s="518"/>
      <c r="X59" s="518"/>
      <c r="Y59" s="518"/>
      <c r="Z59" s="518"/>
    </row>
    <row r="60" customFormat="1" ht="14.25" customHeight="1" spans="1:26">
      <c r="A60" s="520" t="s">
        <v>832</v>
      </c>
      <c r="B60" s="521"/>
      <c r="C60" s="522"/>
      <c r="D60" s="522"/>
      <c r="E60" s="522"/>
      <c r="F60" s="522"/>
      <c r="G60" s="522"/>
      <c r="H60" s="523"/>
      <c r="I60" s="532"/>
      <c r="J60" s="532"/>
      <c r="K60" s="532"/>
      <c r="L60" s="532"/>
      <c r="M60" s="532"/>
      <c r="N60" s="532"/>
      <c r="O60" s="532"/>
      <c r="P60" s="532"/>
      <c r="Q60" s="532"/>
      <c r="R60" s="532"/>
      <c r="S60" s="532"/>
      <c r="T60" s="532"/>
      <c r="U60" s="532"/>
      <c r="V60" s="532"/>
      <c r="W60" s="532"/>
      <c r="X60" s="532"/>
      <c r="Y60" s="532"/>
      <c r="Z60" s="532"/>
    </row>
    <row r="61" customFormat="1" ht="14.25" customHeight="1" spans="1:26">
      <c r="A61" s="524" t="s">
        <v>833</v>
      </c>
      <c r="B61" s="525" t="s">
        <v>834</v>
      </c>
      <c r="C61" s="526" t="s">
        <v>827</v>
      </c>
      <c r="D61" s="527">
        <v>5</v>
      </c>
      <c r="E61" s="528">
        <v>4600</v>
      </c>
      <c r="F61" s="528">
        <v>4400</v>
      </c>
      <c r="G61" s="529" t="s">
        <v>835</v>
      </c>
      <c r="H61" s="530" t="s">
        <v>836</v>
      </c>
      <c r="I61" s="532"/>
      <c r="J61" s="532"/>
      <c r="K61" s="532"/>
      <c r="L61" s="532"/>
      <c r="M61" s="532"/>
      <c r="N61" s="532"/>
      <c r="O61" s="532"/>
      <c r="P61" s="532"/>
      <c r="Q61" s="532"/>
      <c r="R61" s="532"/>
      <c r="S61" s="532"/>
      <c r="T61" s="532"/>
      <c r="U61" s="532"/>
      <c r="V61" s="532"/>
      <c r="W61" s="532"/>
      <c r="X61" s="532"/>
      <c r="Y61" s="532"/>
      <c r="Z61" s="532"/>
    </row>
    <row r="62" customFormat="1" ht="14.25" customHeight="1" spans="1:26">
      <c r="A62" s="524" t="s">
        <v>837</v>
      </c>
      <c r="B62" s="525" t="s">
        <v>834</v>
      </c>
      <c r="C62" s="526" t="s">
        <v>838</v>
      </c>
      <c r="D62" s="531">
        <v>1</v>
      </c>
      <c r="E62" s="528">
        <v>12000</v>
      </c>
      <c r="F62" s="528"/>
      <c r="G62" s="529" t="s">
        <v>835</v>
      </c>
      <c r="H62" s="529" t="s">
        <v>752</v>
      </c>
      <c r="I62" s="532"/>
      <c r="J62" s="532"/>
      <c r="K62" s="532"/>
      <c r="L62" s="532"/>
      <c r="M62" s="532"/>
      <c r="N62" s="532"/>
      <c r="O62" s="532"/>
      <c r="P62" s="532"/>
      <c r="Q62" s="532"/>
      <c r="R62" s="532"/>
      <c r="S62" s="532"/>
      <c r="T62" s="532"/>
      <c r="U62" s="532"/>
      <c r="V62" s="532"/>
      <c r="W62" s="532"/>
      <c r="X62" s="532"/>
      <c r="Y62" s="532"/>
      <c r="Z62" s="532"/>
    </row>
    <row r="63" customFormat="1" ht="14.25" customHeight="1" spans="1:26">
      <c r="A63" s="524" t="s">
        <v>839</v>
      </c>
      <c r="B63" s="525" t="s">
        <v>834</v>
      </c>
      <c r="C63" s="526"/>
      <c r="D63" s="531"/>
      <c r="E63" s="528"/>
      <c r="F63" s="528"/>
      <c r="G63" s="529" t="s">
        <v>840</v>
      </c>
      <c r="H63" s="529" t="s">
        <v>840</v>
      </c>
      <c r="I63" s="532"/>
      <c r="J63" s="532"/>
      <c r="K63" s="532"/>
      <c r="L63" s="532"/>
      <c r="M63" s="532"/>
      <c r="N63" s="532"/>
      <c r="O63" s="532"/>
      <c r="P63" s="532"/>
      <c r="Q63" s="532"/>
      <c r="R63" s="532"/>
      <c r="S63" s="532"/>
      <c r="T63" s="532"/>
      <c r="U63" s="532"/>
      <c r="V63" s="532"/>
      <c r="W63" s="532"/>
      <c r="X63" s="532"/>
      <c r="Y63" s="532"/>
      <c r="Z63" s="532"/>
    </row>
    <row r="64" customFormat="1" ht="14.25" customHeight="1" spans="1:26">
      <c r="A64" s="524" t="s">
        <v>841</v>
      </c>
      <c r="B64" s="525" t="s">
        <v>834</v>
      </c>
      <c r="C64" s="526"/>
      <c r="D64" s="531"/>
      <c r="E64" s="528"/>
      <c r="F64" s="528"/>
      <c r="G64" s="529" t="s">
        <v>840</v>
      </c>
      <c r="H64" s="529" t="s">
        <v>840</v>
      </c>
      <c r="I64" s="532"/>
      <c r="J64" s="532"/>
      <c r="K64" s="532"/>
      <c r="L64" s="532"/>
      <c r="M64" s="532"/>
      <c r="N64" s="532"/>
      <c r="O64" s="532"/>
      <c r="P64" s="532"/>
      <c r="Q64" s="532"/>
      <c r="R64" s="532"/>
      <c r="S64" s="532"/>
      <c r="T64" s="532"/>
      <c r="U64" s="532"/>
      <c r="V64" s="532"/>
      <c r="W64" s="532"/>
      <c r="X64" s="532"/>
      <c r="Y64" s="532"/>
      <c r="Z64" s="532"/>
    </row>
    <row r="65" customFormat="1" ht="14.25" customHeight="1" spans="1:26">
      <c r="A65" s="524" t="s">
        <v>842</v>
      </c>
      <c r="B65" s="525" t="s">
        <v>843</v>
      </c>
      <c r="C65" s="526" t="s">
        <v>844</v>
      </c>
      <c r="D65" s="531">
        <v>1</v>
      </c>
      <c r="E65" s="528">
        <v>13000</v>
      </c>
      <c r="F65" s="528">
        <v>100</v>
      </c>
      <c r="G65" s="529" t="s">
        <v>835</v>
      </c>
      <c r="H65" s="529" t="s">
        <v>752</v>
      </c>
      <c r="I65" s="532"/>
      <c r="J65" s="532"/>
      <c r="K65" s="532"/>
      <c r="L65" s="532"/>
      <c r="M65" s="532"/>
      <c r="N65" s="532"/>
      <c r="O65" s="532"/>
      <c r="P65" s="532"/>
      <c r="Q65" s="532"/>
      <c r="R65" s="532"/>
      <c r="S65" s="532"/>
      <c r="T65" s="532"/>
      <c r="U65" s="532"/>
      <c r="V65" s="532"/>
      <c r="W65" s="532"/>
      <c r="X65" s="532"/>
      <c r="Y65" s="532"/>
      <c r="Z65" s="532"/>
    </row>
    <row r="66" customFormat="1" ht="14.25" customHeight="1" spans="1:26">
      <c r="A66" s="524" t="s">
        <v>845</v>
      </c>
      <c r="B66" s="525" t="s">
        <v>846</v>
      </c>
      <c r="C66" s="526" t="s">
        <v>847</v>
      </c>
      <c r="D66" s="531">
        <v>1</v>
      </c>
      <c r="E66" s="528">
        <v>10000</v>
      </c>
      <c r="F66" s="528"/>
      <c r="G66" s="529" t="s">
        <v>835</v>
      </c>
      <c r="H66" s="529" t="s">
        <v>752</v>
      </c>
      <c r="I66" s="532"/>
      <c r="J66" s="532"/>
      <c r="K66" s="532"/>
      <c r="L66" s="532"/>
      <c r="M66" s="532"/>
      <c r="N66" s="532"/>
      <c r="O66" s="532"/>
      <c r="P66" s="532"/>
      <c r="Q66" s="532"/>
      <c r="R66" s="532"/>
      <c r="S66" s="532"/>
      <c r="T66" s="532"/>
      <c r="U66" s="532"/>
      <c r="V66" s="532"/>
      <c r="W66" s="532"/>
      <c r="X66" s="532"/>
      <c r="Y66" s="532"/>
      <c r="Z66" s="532"/>
    </row>
    <row r="67" customFormat="1" ht="14.25" customHeight="1" spans="1:26">
      <c r="A67" s="524" t="s">
        <v>848</v>
      </c>
      <c r="B67" s="525" t="s">
        <v>849</v>
      </c>
      <c r="C67" s="526"/>
      <c r="D67" s="531"/>
      <c r="E67" s="528"/>
      <c r="F67" s="528"/>
      <c r="G67" s="529" t="s">
        <v>840</v>
      </c>
      <c r="H67" s="529" t="s">
        <v>840</v>
      </c>
      <c r="I67" s="532"/>
      <c r="J67" s="532"/>
      <c r="K67" s="532"/>
      <c r="L67" s="532"/>
      <c r="M67" s="532"/>
      <c r="N67" s="532"/>
      <c r="O67" s="532"/>
      <c r="P67" s="532"/>
      <c r="Q67" s="532"/>
      <c r="R67" s="532"/>
      <c r="S67" s="532"/>
      <c r="T67" s="532"/>
      <c r="U67" s="532"/>
      <c r="V67" s="532"/>
      <c r="W67" s="532"/>
      <c r="X67" s="532"/>
      <c r="Y67" s="532"/>
      <c r="Z67" s="532"/>
    </row>
    <row r="68" customFormat="1" ht="14.25" customHeight="1" spans="1:26">
      <c r="A68" s="524" t="s">
        <v>850</v>
      </c>
      <c r="B68" s="525" t="s">
        <v>851</v>
      </c>
      <c r="C68" s="526" t="s">
        <v>772</v>
      </c>
      <c r="D68" s="531">
        <v>1</v>
      </c>
      <c r="E68" s="528">
        <v>4600</v>
      </c>
      <c r="F68" s="528">
        <v>100</v>
      </c>
      <c r="G68" s="529" t="s">
        <v>835</v>
      </c>
      <c r="H68" s="529" t="s">
        <v>752</v>
      </c>
      <c r="I68" s="532"/>
      <c r="J68" s="532"/>
      <c r="K68" s="532"/>
      <c r="L68" s="532"/>
      <c r="M68" s="532"/>
      <c r="N68" s="532"/>
      <c r="O68" s="532"/>
      <c r="P68" s="532"/>
      <c r="Q68" s="532"/>
      <c r="R68" s="532"/>
      <c r="S68" s="532"/>
      <c r="T68" s="532"/>
      <c r="U68" s="532"/>
      <c r="V68" s="532"/>
      <c r="W68" s="532"/>
      <c r="X68" s="532"/>
      <c r="Y68" s="532"/>
      <c r="Z68" s="532"/>
    </row>
    <row r="69" customFormat="1" ht="14.25" customHeight="1" spans="1:26">
      <c r="A69" s="524" t="s">
        <v>852</v>
      </c>
      <c r="B69" s="525" t="s">
        <v>853</v>
      </c>
      <c r="C69" s="526"/>
      <c r="D69" s="531"/>
      <c r="E69" s="528"/>
      <c r="F69" s="528"/>
      <c r="G69" s="529" t="s">
        <v>840</v>
      </c>
      <c r="H69" s="529" t="s">
        <v>840</v>
      </c>
      <c r="I69" s="532"/>
      <c r="J69" s="532"/>
      <c r="K69" s="532"/>
      <c r="L69" s="532"/>
      <c r="M69" s="532"/>
      <c r="N69" s="532"/>
      <c r="O69" s="532"/>
      <c r="P69" s="532"/>
      <c r="Q69" s="532"/>
      <c r="R69" s="532"/>
      <c r="S69" s="532"/>
      <c r="T69" s="532"/>
      <c r="U69" s="532"/>
      <c r="V69" s="532"/>
      <c r="W69" s="532"/>
      <c r="X69" s="532"/>
      <c r="Y69" s="532"/>
      <c r="Z69" s="532"/>
    </row>
    <row r="70" customFormat="1" ht="14.25" customHeight="1" spans="1:26">
      <c r="A70" s="524" t="s">
        <v>854</v>
      </c>
      <c r="B70" s="533" t="s">
        <v>855</v>
      </c>
      <c r="C70" s="526"/>
      <c r="D70" s="531"/>
      <c r="E70" s="528"/>
      <c r="F70" s="528"/>
      <c r="G70" s="529" t="s">
        <v>840</v>
      </c>
      <c r="H70" s="529" t="s">
        <v>840</v>
      </c>
      <c r="I70" s="532"/>
      <c r="J70" s="532"/>
      <c r="K70" s="532"/>
      <c r="L70" s="532"/>
      <c r="M70" s="532"/>
      <c r="N70" s="532"/>
      <c r="O70" s="532"/>
      <c r="P70" s="532"/>
      <c r="Q70" s="532"/>
      <c r="R70" s="532"/>
      <c r="S70" s="532"/>
      <c r="T70" s="532"/>
      <c r="U70" s="532"/>
      <c r="V70" s="532"/>
      <c r="W70" s="532"/>
      <c r="X70" s="532"/>
      <c r="Y70" s="532"/>
      <c r="Z70" s="532"/>
    </row>
    <row r="71" customFormat="1" ht="14.25" customHeight="1" spans="1:26">
      <c r="A71" s="524" t="s">
        <v>856</v>
      </c>
      <c r="B71" s="533" t="s">
        <v>857</v>
      </c>
      <c r="C71" s="526" t="s">
        <v>827</v>
      </c>
      <c r="D71" s="527">
        <v>4</v>
      </c>
      <c r="E71" s="528">
        <v>4200</v>
      </c>
      <c r="F71" s="528">
        <v>3500</v>
      </c>
      <c r="G71" s="529" t="s">
        <v>835</v>
      </c>
      <c r="H71" s="530" t="s">
        <v>836</v>
      </c>
      <c r="I71" s="532"/>
      <c r="J71" s="532"/>
      <c r="K71" s="532"/>
      <c r="L71" s="532"/>
      <c r="M71" s="532"/>
      <c r="N71" s="532"/>
      <c r="O71" s="532"/>
      <c r="P71" s="532"/>
      <c r="Q71" s="532"/>
      <c r="R71" s="532"/>
      <c r="S71" s="532"/>
      <c r="T71" s="532"/>
      <c r="U71" s="532"/>
      <c r="V71" s="532"/>
      <c r="W71" s="532"/>
      <c r="X71" s="532"/>
      <c r="Y71" s="532"/>
      <c r="Z71" s="532"/>
    </row>
    <row r="72" customFormat="1" ht="14.25" customHeight="1" spans="1:26">
      <c r="A72" s="524" t="s">
        <v>858</v>
      </c>
      <c r="B72" s="533" t="s">
        <v>857</v>
      </c>
      <c r="C72" s="526" t="s">
        <v>838</v>
      </c>
      <c r="D72" s="531">
        <v>1</v>
      </c>
      <c r="E72" s="528">
        <v>14000</v>
      </c>
      <c r="F72" s="528"/>
      <c r="G72" s="529" t="s">
        <v>835</v>
      </c>
      <c r="H72" s="529" t="s">
        <v>752</v>
      </c>
      <c r="I72" s="532"/>
      <c r="J72" s="532"/>
      <c r="K72" s="532"/>
      <c r="L72" s="532"/>
      <c r="M72" s="532"/>
      <c r="N72" s="532"/>
      <c r="O72" s="532"/>
      <c r="P72" s="532"/>
      <c r="Q72" s="532"/>
      <c r="R72" s="532"/>
      <c r="S72" s="532"/>
      <c r="T72" s="532"/>
      <c r="U72" s="532"/>
      <c r="V72" s="532"/>
      <c r="W72" s="532"/>
      <c r="X72" s="532"/>
      <c r="Y72" s="532"/>
      <c r="Z72" s="532"/>
    </row>
    <row r="73" customFormat="1" ht="14.25" customHeight="1" spans="1:26">
      <c r="A73" s="524" t="s">
        <v>859</v>
      </c>
      <c r="B73" s="533" t="s">
        <v>857</v>
      </c>
      <c r="C73" s="526"/>
      <c r="D73" s="531"/>
      <c r="E73" s="528"/>
      <c r="F73" s="528"/>
      <c r="G73" s="529" t="s">
        <v>840</v>
      </c>
      <c r="H73" s="529" t="s">
        <v>840</v>
      </c>
      <c r="I73" s="532"/>
      <c r="J73" s="532"/>
      <c r="K73" s="532"/>
      <c r="L73" s="532"/>
      <c r="M73" s="532"/>
      <c r="N73" s="532"/>
      <c r="O73" s="532"/>
      <c r="P73" s="532"/>
      <c r="Q73" s="532"/>
      <c r="R73" s="532"/>
      <c r="S73" s="532"/>
      <c r="T73" s="532"/>
      <c r="U73" s="532"/>
      <c r="V73" s="532"/>
      <c r="W73" s="532"/>
      <c r="X73" s="532"/>
      <c r="Y73" s="532"/>
      <c r="Z73" s="532"/>
    </row>
    <row r="74" customFormat="1" ht="14.25" customHeight="1" spans="1:26">
      <c r="A74" s="524" t="s">
        <v>860</v>
      </c>
      <c r="B74" s="533" t="s">
        <v>861</v>
      </c>
      <c r="C74" s="527"/>
      <c r="D74" s="531"/>
      <c r="E74" s="528"/>
      <c r="F74" s="528"/>
      <c r="G74" s="529" t="s">
        <v>840</v>
      </c>
      <c r="H74" s="529" t="s">
        <v>840</v>
      </c>
      <c r="I74" s="532"/>
      <c r="J74" s="532"/>
      <c r="K74" s="532"/>
      <c r="L74" s="532"/>
      <c r="M74" s="532"/>
      <c r="N74" s="532"/>
      <c r="O74" s="532"/>
      <c r="P74" s="532"/>
      <c r="Q74" s="532"/>
      <c r="R74" s="532"/>
      <c r="S74" s="532"/>
      <c r="T74" s="532"/>
      <c r="U74" s="532"/>
      <c r="V74" s="532"/>
      <c r="W74" s="532"/>
      <c r="X74" s="532"/>
      <c r="Y74" s="532"/>
      <c r="Z74" s="532"/>
    </row>
    <row r="75" customFormat="1" ht="14.25" customHeight="1" spans="1:26">
      <c r="A75" s="524" t="s">
        <v>862</v>
      </c>
      <c r="B75" s="533" t="s">
        <v>863</v>
      </c>
      <c r="C75" s="526"/>
      <c r="D75" s="531"/>
      <c r="E75" s="528"/>
      <c r="F75" s="528"/>
      <c r="G75" s="529" t="s">
        <v>840</v>
      </c>
      <c r="H75" s="529" t="s">
        <v>840</v>
      </c>
      <c r="I75" s="532"/>
      <c r="J75" s="532"/>
      <c r="K75" s="532"/>
      <c r="L75" s="532"/>
      <c r="M75" s="532"/>
      <c r="N75" s="532"/>
      <c r="O75" s="532"/>
      <c r="P75" s="532"/>
      <c r="Q75" s="532"/>
      <c r="R75" s="532"/>
      <c r="S75" s="532"/>
      <c r="T75" s="532"/>
      <c r="U75" s="532"/>
      <c r="V75" s="532"/>
      <c r="W75" s="532"/>
      <c r="X75" s="532"/>
      <c r="Y75" s="532"/>
      <c r="Z75" s="532"/>
    </row>
    <row r="76" customFormat="1" ht="14.25" customHeight="1" spans="1:26">
      <c r="A76" s="524" t="s">
        <v>864</v>
      </c>
      <c r="B76" s="533" t="s">
        <v>865</v>
      </c>
      <c r="C76" s="526"/>
      <c r="D76" s="531"/>
      <c r="E76" s="528"/>
      <c r="F76" s="528"/>
      <c r="G76" s="529" t="s">
        <v>840</v>
      </c>
      <c r="H76" s="529" t="s">
        <v>840</v>
      </c>
      <c r="I76" s="532"/>
      <c r="J76" s="532"/>
      <c r="K76" s="532"/>
      <c r="L76" s="532"/>
      <c r="M76" s="532"/>
      <c r="N76" s="532"/>
      <c r="O76" s="532"/>
      <c r="P76" s="532"/>
      <c r="Q76" s="532"/>
      <c r="R76" s="532"/>
      <c r="S76" s="532"/>
      <c r="T76" s="532"/>
      <c r="U76" s="532"/>
      <c r="V76" s="532"/>
      <c r="W76" s="532"/>
      <c r="X76" s="532"/>
      <c r="Y76" s="532"/>
      <c r="Z76" s="532"/>
    </row>
    <row r="77" customFormat="1" ht="14.25" customHeight="1" spans="1:26">
      <c r="A77" s="524" t="s">
        <v>866</v>
      </c>
      <c r="B77" s="525" t="s">
        <v>867</v>
      </c>
      <c r="C77" s="526"/>
      <c r="D77" s="531"/>
      <c r="E77" s="528"/>
      <c r="F77" s="528"/>
      <c r="G77" s="529" t="s">
        <v>840</v>
      </c>
      <c r="H77" s="529" t="s">
        <v>840</v>
      </c>
      <c r="I77" s="532"/>
      <c r="J77" s="532"/>
      <c r="K77" s="532"/>
      <c r="L77" s="532"/>
      <c r="M77" s="532"/>
      <c r="N77" s="532"/>
      <c r="O77" s="532"/>
      <c r="P77" s="532"/>
      <c r="Q77" s="532"/>
      <c r="R77" s="532"/>
      <c r="S77" s="532"/>
      <c r="T77" s="532"/>
      <c r="U77" s="532"/>
      <c r="V77" s="532"/>
      <c r="W77" s="532"/>
      <c r="X77" s="532"/>
      <c r="Y77" s="532"/>
      <c r="Z77" s="532"/>
    </row>
    <row r="78" customFormat="1" ht="14.25" customHeight="1" spans="1:26">
      <c r="A78" s="524" t="s">
        <v>868</v>
      </c>
      <c r="B78" s="525" t="s">
        <v>869</v>
      </c>
      <c r="C78" s="526" t="s">
        <v>827</v>
      </c>
      <c r="D78" s="531">
        <v>16</v>
      </c>
      <c r="E78" s="528">
        <v>2600</v>
      </c>
      <c r="F78" s="528">
        <v>2500</v>
      </c>
      <c r="G78" s="529" t="s">
        <v>835</v>
      </c>
      <c r="H78" s="529" t="s">
        <v>836</v>
      </c>
      <c r="I78" s="532"/>
      <c r="J78" s="532"/>
      <c r="K78" s="532"/>
      <c r="L78" s="532"/>
      <c r="M78" s="532"/>
      <c r="N78" s="532"/>
      <c r="O78" s="532"/>
      <c r="P78" s="532"/>
      <c r="Q78" s="532"/>
      <c r="R78" s="532"/>
      <c r="S78" s="532"/>
      <c r="T78" s="532"/>
      <c r="U78" s="532"/>
      <c r="V78" s="532"/>
      <c r="W78" s="532"/>
      <c r="X78" s="532"/>
      <c r="Y78" s="532"/>
      <c r="Z78" s="532"/>
    </row>
    <row r="79" customFormat="1" ht="14.25" customHeight="1" spans="1:26">
      <c r="A79" s="524" t="s">
        <v>870</v>
      </c>
      <c r="B79" s="525" t="s">
        <v>869</v>
      </c>
      <c r="C79" s="526" t="s">
        <v>871</v>
      </c>
      <c r="D79" s="531">
        <v>2</v>
      </c>
      <c r="E79" s="528">
        <v>1400</v>
      </c>
      <c r="F79" s="528"/>
      <c r="G79" s="529" t="s">
        <v>835</v>
      </c>
      <c r="H79" s="530" t="s">
        <v>872</v>
      </c>
      <c r="I79" s="532"/>
      <c r="J79" s="532"/>
      <c r="K79" s="532"/>
      <c r="L79" s="532"/>
      <c r="M79" s="532"/>
      <c r="N79" s="532"/>
      <c r="O79" s="532"/>
      <c r="P79" s="532"/>
      <c r="Q79" s="532"/>
      <c r="R79" s="532"/>
      <c r="S79" s="532"/>
      <c r="T79" s="532"/>
      <c r="U79" s="532"/>
      <c r="V79" s="532"/>
      <c r="W79" s="532"/>
      <c r="X79" s="532"/>
      <c r="Y79" s="532"/>
      <c r="Z79" s="532"/>
    </row>
    <row r="80" customFormat="1" ht="14.25" customHeight="1" spans="1:26">
      <c r="A80" s="524" t="s">
        <v>873</v>
      </c>
      <c r="B80" s="525" t="s">
        <v>874</v>
      </c>
      <c r="C80" s="526"/>
      <c r="D80" s="531"/>
      <c r="E80" s="528"/>
      <c r="F80" s="528"/>
      <c r="G80" s="529" t="s">
        <v>840</v>
      </c>
      <c r="H80" s="529" t="s">
        <v>840</v>
      </c>
      <c r="I80" s="532"/>
      <c r="J80" s="532"/>
      <c r="K80" s="532"/>
      <c r="L80" s="532"/>
      <c r="M80" s="532"/>
      <c r="N80" s="532"/>
      <c r="O80" s="532"/>
      <c r="P80" s="532"/>
      <c r="Q80" s="532"/>
      <c r="R80" s="532"/>
      <c r="S80" s="532"/>
      <c r="T80" s="532"/>
      <c r="U80" s="532"/>
      <c r="V80" s="532"/>
      <c r="W80" s="532"/>
      <c r="X80" s="532"/>
      <c r="Y80" s="532"/>
      <c r="Z80" s="532"/>
    </row>
    <row r="81" customFormat="1" ht="14.25" customHeight="1" spans="1:26">
      <c r="A81" s="524" t="s">
        <v>875</v>
      </c>
      <c r="B81" s="525" t="s">
        <v>876</v>
      </c>
      <c r="C81" s="526"/>
      <c r="D81" s="531"/>
      <c r="E81" s="528"/>
      <c r="F81" s="528"/>
      <c r="G81" s="529" t="s">
        <v>840</v>
      </c>
      <c r="H81" s="529" t="s">
        <v>840</v>
      </c>
      <c r="I81" s="532"/>
      <c r="J81" s="532"/>
      <c r="K81" s="532"/>
      <c r="L81" s="532"/>
      <c r="M81" s="532"/>
      <c r="N81" s="532"/>
      <c r="O81" s="532"/>
      <c r="P81" s="532"/>
      <c r="Q81" s="532"/>
      <c r="R81" s="532"/>
      <c r="S81" s="532"/>
      <c r="T81" s="532"/>
      <c r="U81" s="532"/>
      <c r="V81" s="532"/>
      <c r="W81" s="532"/>
      <c r="X81" s="532"/>
      <c r="Y81" s="532"/>
      <c r="Z81" s="532"/>
    </row>
    <row r="82" customFormat="1" ht="14.25" customHeight="1" spans="1:26">
      <c r="A82" s="524" t="s">
        <v>877</v>
      </c>
      <c r="B82" s="525" t="s">
        <v>878</v>
      </c>
      <c r="C82" s="526" t="s">
        <v>879</v>
      </c>
      <c r="D82" s="531">
        <v>2</v>
      </c>
      <c r="E82" s="528">
        <v>6000</v>
      </c>
      <c r="F82" s="528">
        <v>4500</v>
      </c>
      <c r="G82" s="529" t="s">
        <v>835</v>
      </c>
      <c r="H82" s="529" t="s">
        <v>752</v>
      </c>
      <c r="I82" s="532"/>
      <c r="J82" s="532"/>
      <c r="K82" s="532"/>
      <c r="L82" s="532"/>
      <c r="M82" s="532"/>
      <c r="N82" s="532"/>
      <c r="O82" s="532"/>
      <c r="P82" s="532"/>
      <c r="Q82" s="532"/>
      <c r="R82" s="532"/>
      <c r="S82" s="532"/>
      <c r="T82" s="532"/>
      <c r="U82" s="532"/>
      <c r="V82" s="532"/>
      <c r="W82" s="532"/>
      <c r="X82" s="532"/>
      <c r="Y82" s="532"/>
      <c r="Z82" s="532"/>
    </row>
    <row r="83" customFormat="1" ht="14.25" customHeight="1" spans="1:26">
      <c r="A83" s="524" t="s">
        <v>880</v>
      </c>
      <c r="B83" s="525" t="s">
        <v>881</v>
      </c>
      <c r="C83" s="526"/>
      <c r="D83" s="531"/>
      <c r="E83" s="528"/>
      <c r="F83" s="528"/>
      <c r="G83" s="529" t="s">
        <v>840</v>
      </c>
      <c r="H83" s="529" t="s">
        <v>840</v>
      </c>
      <c r="I83" s="532"/>
      <c r="J83" s="532"/>
      <c r="K83" s="532"/>
      <c r="L83" s="532"/>
      <c r="M83" s="532"/>
      <c r="N83" s="532"/>
      <c r="O83" s="532"/>
      <c r="P83" s="532"/>
      <c r="Q83" s="532"/>
      <c r="R83" s="532"/>
      <c r="S83" s="532"/>
      <c r="T83" s="532"/>
      <c r="U83" s="532"/>
      <c r="V83" s="532"/>
      <c r="W83" s="532"/>
      <c r="X83" s="532"/>
      <c r="Y83" s="532"/>
      <c r="Z83" s="532"/>
    </row>
    <row r="84" customFormat="1" ht="14.25" customHeight="1" spans="1:26">
      <c r="A84" s="524" t="s">
        <v>880</v>
      </c>
      <c r="B84" s="525" t="s">
        <v>882</v>
      </c>
      <c r="C84" s="526"/>
      <c r="D84" s="531"/>
      <c r="E84" s="528"/>
      <c r="F84" s="528"/>
      <c r="G84" s="529" t="s">
        <v>840</v>
      </c>
      <c r="H84" s="529" t="s">
        <v>840</v>
      </c>
      <c r="I84" s="532"/>
      <c r="J84" s="532"/>
      <c r="K84" s="532"/>
      <c r="L84" s="532"/>
      <c r="M84" s="532"/>
      <c r="N84" s="532"/>
      <c r="O84" s="532"/>
      <c r="P84" s="532"/>
      <c r="Q84" s="532"/>
      <c r="R84" s="532"/>
      <c r="S84" s="532"/>
      <c r="T84" s="532"/>
      <c r="U84" s="532"/>
      <c r="V84" s="532"/>
      <c r="W84" s="532"/>
      <c r="X84" s="532"/>
      <c r="Y84" s="532"/>
      <c r="Z84" s="532"/>
    </row>
    <row r="85" customFormat="1" ht="14.25" customHeight="1" spans="1:26">
      <c r="A85" s="524" t="s">
        <v>883</v>
      </c>
      <c r="B85" s="525" t="s">
        <v>884</v>
      </c>
      <c r="C85" s="526" t="s">
        <v>879</v>
      </c>
      <c r="D85" s="531">
        <v>1</v>
      </c>
      <c r="E85" s="528">
        <v>3000</v>
      </c>
      <c r="F85" s="528">
        <v>300</v>
      </c>
      <c r="G85" s="529" t="s">
        <v>835</v>
      </c>
      <c r="H85" s="529" t="s">
        <v>885</v>
      </c>
      <c r="I85" s="532"/>
      <c r="J85" s="532"/>
      <c r="K85" s="532"/>
      <c r="L85" s="532"/>
      <c r="M85" s="532"/>
      <c r="N85" s="532"/>
      <c r="O85" s="532"/>
      <c r="P85" s="532"/>
      <c r="Q85" s="532"/>
      <c r="R85" s="532"/>
      <c r="S85" s="532"/>
      <c r="T85" s="532"/>
      <c r="U85" s="532"/>
      <c r="V85" s="532"/>
      <c r="W85" s="532"/>
      <c r="X85" s="532"/>
      <c r="Y85" s="532"/>
      <c r="Z85" s="532"/>
    </row>
    <row r="86" customFormat="1" ht="14.25" customHeight="1" spans="1:26">
      <c r="A86" s="524" t="s">
        <v>886</v>
      </c>
      <c r="B86" s="525" t="s">
        <v>887</v>
      </c>
      <c r="C86" s="526"/>
      <c r="D86" s="531"/>
      <c r="E86" s="528"/>
      <c r="F86" s="528"/>
      <c r="G86" s="529" t="s">
        <v>840</v>
      </c>
      <c r="H86" s="529" t="s">
        <v>840</v>
      </c>
      <c r="I86" s="532"/>
      <c r="J86" s="532"/>
      <c r="K86" s="532"/>
      <c r="L86" s="532"/>
      <c r="M86" s="532"/>
      <c r="N86" s="532"/>
      <c r="O86" s="532"/>
      <c r="P86" s="532"/>
      <c r="Q86" s="532"/>
      <c r="R86" s="532"/>
      <c r="S86" s="532"/>
      <c r="T86" s="532"/>
      <c r="U86" s="532"/>
      <c r="V86" s="532"/>
      <c r="W86" s="532"/>
      <c r="X86" s="532"/>
      <c r="Y86" s="532"/>
      <c r="Z86" s="532"/>
    </row>
    <row r="87" customFormat="1" ht="14.25" customHeight="1" spans="1:26">
      <c r="A87" s="524" t="s">
        <v>888</v>
      </c>
      <c r="B87" s="525" t="s">
        <v>889</v>
      </c>
      <c r="C87" s="526"/>
      <c r="D87" s="531"/>
      <c r="E87" s="528"/>
      <c r="F87" s="528"/>
      <c r="G87" s="529" t="s">
        <v>840</v>
      </c>
      <c r="H87" s="529" t="s">
        <v>840</v>
      </c>
      <c r="I87" s="532"/>
      <c r="J87" s="532"/>
      <c r="K87" s="532"/>
      <c r="L87" s="532"/>
      <c r="M87" s="532"/>
      <c r="N87" s="532"/>
      <c r="O87" s="532"/>
      <c r="P87" s="532"/>
      <c r="Q87" s="532"/>
      <c r="R87" s="532"/>
      <c r="S87" s="532"/>
      <c r="T87" s="532"/>
      <c r="U87" s="532"/>
      <c r="V87" s="532"/>
      <c r="W87" s="532"/>
      <c r="X87" s="532"/>
      <c r="Y87" s="532"/>
      <c r="Z87" s="532"/>
    </row>
    <row r="88" customFormat="1" ht="14.25" customHeight="1" spans="1:26">
      <c r="A88" s="524" t="s">
        <v>890</v>
      </c>
      <c r="B88" s="525" t="s">
        <v>891</v>
      </c>
      <c r="C88" s="526"/>
      <c r="D88" s="531"/>
      <c r="E88" s="528"/>
      <c r="F88" s="528"/>
      <c r="G88" s="529" t="s">
        <v>840</v>
      </c>
      <c r="H88" s="529" t="s">
        <v>840</v>
      </c>
      <c r="I88" s="532"/>
      <c r="J88" s="532"/>
      <c r="K88" s="532"/>
      <c r="L88" s="532"/>
      <c r="M88" s="532"/>
      <c r="N88" s="532"/>
      <c r="O88" s="532"/>
      <c r="P88" s="532"/>
      <c r="Q88" s="532"/>
      <c r="R88" s="532"/>
      <c r="S88" s="532"/>
      <c r="T88" s="532"/>
      <c r="U88" s="532"/>
      <c r="V88" s="532"/>
      <c r="W88" s="532"/>
      <c r="X88" s="532"/>
      <c r="Y88" s="532"/>
      <c r="Z88" s="532"/>
    </row>
    <row r="89" customFormat="1" ht="14.25" customHeight="1" spans="1:26">
      <c r="A89" s="524" t="s">
        <v>892</v>
      </c>
      <c r="B89" s="525" t="s">
        <v>893</v>
      </c>
      <c r="C89" s="526" t="s">
        <v>827</v>
      </c>
      <c r="D89" s="531">
        <v>6</v>
      </c>
      <c r="E89" s="528">
        <v>2900</v>
      </c>
      <c r="F89" s="528">
        <v>3000</v>
      </c>
      <c r="G89" s="529" t="s">
        <v>835</v>
      </c>
      <c r="H89" s="529" t="s">
        <v>836</v>
      </c>
      <c r="I89" s="532"/>
      <c r="J89" s="532"/>
      <c r="K89" s="532"/>
      <c r="L89" s="532"/>
      <c r="M89" s="532"/>
      <c r="N89" s="532"/>
      <c r="O89" s="532"/>
      <c r="P89" s="532"/>
      <c r="Q89" s="532"/>
      <c r="R89" s="532"/>
      <c r="S89" s="532"/>
      <c r="T89" s="532"/>
      <c r="U89" s="532"/>
      <c r="V89" s="532"/>
      <c r="W89" s="532"/>
      <c r="X89" s="532"/>
      <c r="Y89" s="532"/>
      <c r="Z89" s="532"/>
    </row>
    <row r="90" customFormat="1" ht="14.25" customHeight="1" spans="1:26">
      <c r="A90" s="524" t="s">
        <v>894</v>
      </c>
      <c r="B90" s="525" t="s">
        <v>893</v>
      </c>
      <c r="C90" s="526" t="s">
        <v>838</v>
      </c>
      <c r="D90" s="531">
        <v>1</v>
      </c>
      <c r="E90" s="528">
        <v>12000</v>
      </c>
      <c r="F90" s="528"/>
      <c r="G90" s="529" t="s">
        <v>835</v>
      </c>
      <c r="H90" s="529" t="s">
        <v>752</v>
      </c>
      <c r="I90" s="532"/>
      <c r="J90" s="532"/>
      <c r="K90" s="532"/>
      <c r="L90" s="532"/>
      <c r="M90" s="532"/>
      <c r="N90" s="532"/>
      <c r="O90" s="532"/>
      <c r="P90" s="532"/>
      <c r="Q90" s="532"/>
      <c r="R90" s="532"/>
      <c r="S90" s="532"/>
      <c r="T90" s="532"/>
      <c r="U90" s="532"/>
      <c r="V90" s="532"/>
      <c r="W90" s="532"/>
      <c r="X90" s="532"/>
      <c r="Y90" s="532"/>
      <c r="Z90" s="532"/>
    </row>
    <row r="91" customFormat="1" ht="14.25" customHeight="1" spans="1:26">
      <c r="A91" s="524" t="s">
        <v>895</v>
      </c>
      <c r="B91" s="525" t="s">
        <v>896</v>
      </c>
      <c r="C91" s="526" t="s">
        <v>844</v>
      </c>
      <c r="D91" s="531">
        <v>1</v>
      </c>
      <c r="E91" s="528">
        <v>3500</v>
      </c>
      <c r="F91" s="528"/>
      <c r="G91" s="529" t="s">
        <v>835</v>
      </c>
      <c r="H91" s="529" t="s">
        <v>752</v>
      </c>
      <c r="I91" s="532"/>
      <c r="J91" s="532"/>
      <c r="K91" s="532"/>
      <c r="L91" s="532"/>
      <c r="M91" s="532"/>
      <c r="N91" s="532"/>
      <c r="O91" s="532"/>
      <c r="P91" s="532"/>
      <c r="Q91" s="532"/>
      <c r="R91" s="532"/>
      <c r="S91" s="532"/>
      <c r="T91" s="532"/>
      <c r="U91" s="532"/>
      <c r="V91" s="532"/>
      <c r="W91" s="532"/>
      <c r="X91" s="532"/>
      <c r="Y91" s="532"/>
      <c r="Z91" s="532"/>
    </row>
    <row r="92" customFormat="1" ht="14.25" customHeight="1" spans="1:26">
      <c r="A92" s="524" t="s">
        <v>897</v>
      </c>
      <c r="B92" s="525" t="s">
        <v>898</v>
      </c>
      <c r="C92" s="526" t="s">
        <v>899</v>
      </c>
      <c r="D92" s="531">
        <v>1</v>
      </c>
      <c r="E92" s="528">
        <v>6000</v>
      </c>
      <c r="F92" s="528"/>
      <c r="G92" s="529" t="s">
        <v>835</v>
      </c>
      <c r="H92" s="529" t="s">
        <v>752</v>
      </c>
      <c r="I92" s="532"/>
      <c r="J92" s="532"/>
      <c r="K92" s="532"/>
      <c r="L92" s="532"/>
      <c r="M92" s="532"/>
      <c r="N92" s="532"/>
      <c r="O92" s="532"/>
      <c r="P92" s="532"/>
      <c r="Q92" s="532"/>
      <c r="R92" s="532"/>
      <c r="S92" s="532"/>
      <c r="T92" s="532"/>
      <c r="U92" s="532"/>
      <c r="V92" s="532"/>
      <c r="W92" s="532"/>
      <c r="X92" s="532"/>
      <c r="Y92" s="532"/>
      <c r="Z92" s="532"/>
    </row>
    <row r="93" customFormat="1" ht="14.25" customHeight="1" spans="1:26">
      <c r="A93" s="524" t="s">
        <v>766</v>
      </c>
      <c r="B93" s="525" t="s">
        <v>900</v>
      </c>
      <c r="C93" s="526" t="s">
        <v>827</v>
      </c>
      <c r="D93" s="527">
        <v>12</v>
      </c>
      <c r="E93" s="528">
        <v>4550</v>
      </c>
      <c r="F93" s="528">
        <v>4350</v>
      </c>
      <c r="G93" s="529" t="s">
        <v>835</v>
      </c>
      <c r="H93" s="530" t="s">
        <v>836</v>
      </c>
      <c r="I93" s="532"/>
      <c r="J93" s="532"/>
      <c r="K93" s="532"/>
      <c r="L93" s="532"/>
      <c r="M93" s="532"/>
      <c r="N93" s="532"/>
      <c r="O93" s="532"/>
      <c r="P93" s="532"/>
      <c r="Q93" s="532"/>
      <c r="R93" s="532"/>
      <c r="S93" s="532"/>
      <c r="T93" s="532"/>
      <c r="U93" s="532"/>
      <c r="V93" s="532"/>
      <c r="W93" s="532"/>
      <c r="X93" s="532"/>
      <c r="Y93" s="532"/>
      <c r="Z93" s="532"/>
    </row>
    <row r="94" customFormat="1" ht="14.25" customHeight="1" spans="1:26">
      <c r="A94" s="524" t="s">
        <v>901</v>
      </c>
      <c r="B94" s="525" t="s">
        <v>902</v>
      </c>
      <c r="C94" s="526" t="s">
        <v>899</v>
      </c>
      <c r="D94" s="531">
        <v>2</v>
      </c>
      <c r="E94" s="528">
        <v>5000</v>
      </c>
      <c r="F94" s="528">
        <v>2000</v>
      </c>
      <c r="G94" s="529" t="s">
        <v>835</v>
      </c>
      <c r="H94" s="529" t="s">
        <v>752</v>
      </c>
      <c r="I94" s="532"/>
      <c r="J94" s="532"/>
      <c r="K94" s="532"/>
      <c r="L94" s="532"/>
      <c r="M94" s="532"/>
      <c r="N94" s="532"/>
      <c r="O94" s="532"/>
      <c r="P94" s="532"/>
      <c r="Q94" s="532"/>
      <c r="R94" s="532"/>
      <c r="S94" s="532"/>
      <c r="T94" s="532"/>
      <c r="U94" s="532"/>
      <c r="V94" s="532"/>
      <c r="W94" s="532"/>
      <c r="X94" s="532"/>
      <c r="Y94" s="532"/>
      <c r="Z94" s="532"/>
    </row>
    <row r="95" customFormat="1" ht="14.25" customHeight="1" spans="1:26">
      <c r="A95" s="524" t="s">
        <v>768</v>
      </c>
      <c r="B95" s="525" t="s">
        <v>903</v>
      </c>
      <c r="C95" s="526" t="s">
        <v>827</v>
      </c>
      <c r="D95" s="527">
        <v>9</v>
      </c>
      <c r="E95" s="528">
        <v>4500</v>
      </c>
      <c r="F95" s="528">
        <v>3950</v>
      </c>
      <c r="G95" s="529" t="s">
        <v>835</v>
      </c>
      <c r="H95" s="530" t="s">
        <v>836</v>
      </c>
      <c r="I95" s="532"/>
      <c r="J95" s="532"/>
      <c r="K95" s="532"/>
      <c r="L95" s="532"/>
      <c r="M95" s="532"/>
      <c r="N95" s="532"/>
      <c r="O95" s="532"/>
      <c r="P95" s="532"/>
      <c r="Q95" s="532"/>
      <c r="R95" s="532"/>
      <c r="S95" s="532"/>
      <c r="T95" s="532"/>
      <c r="U95" s="532"/>
      <c r="V95" s="532"/>
      <c r="W95" s="532"/>
      <c r="X95" s="532"/>
      <c r="Y95" s="532"/>
      <c r="Z95" s="532"/>
    </row>
    <row r="96" customFormat="1" ht="14.25" customHeight="1" spans="1:26">
      <c r="A96" s="524" t="s">
        <v>770</v>
      </c>
      <c r="B96" s="525" t="s">
        <v>904</v>
      </c>
      <c r="C96" s="526"/>
      <c r="D96" s="531"/>
      <c r="E96" s="528"/>
      <c r="F96" s="528"/>
      <c r="G96" s="529" t="s">
        <v>840</v>
      </c>
      <c r="H96" s="529" t="s">
        <v>840</v>
      </c>
      <c r="I96" s="532"/>
      <c r="J96" s="532"/>
      <c r="K96" s="532"/>
      <c r="L96" s="532"/>
      <c r="M96" s="532"/>
      <c r="N96" s="532"/>
      <c r="O96" s="532"/>
      <c r="P96" s="532"/>
      <c r="Q96" s="532"/>
      <c r="R96" s="532"/>
      <c r="S96" s="532"/>
      <c r="T96" s="532"/>
      <c r="U96" s="532"/>
      <c r="V96" s="532"/>
      <c r="W96" s="532"/>
      <c r="X96" s="532"/>
      <c r="Y96" s="532"/>
      <c r="Z96" s="532"/>
    </row>
    <row r="97" customFormat="1" ht="14.25" customHeight="1" spans="1:26">
      <c r="A97" s="524" t="s">
        <v>773</v>
      </c>
      <c r="B97" s="525" t="s">
        <v>905</v>
      </c>
      <c r="C97" s="526"/>
      <c r="D97" s="531"/>
      <c r="E97" s="528"/>
      <c r="F97" s="528"/>
      <c r="G97" s="529" t="s">
        <v>840</v>
      </c>
      <c r="H97" s="529" t="s">
        <v>840</v>
      </c>
      <c r="I97" s="532"/>
      <c r="J97" s="532"/>
      <c r="K97" s="532"/>
      <c r="L97" s="532"/>
      <c r="M97" s="532"/>
      <c r="N97" s="532"/>
      <c r="O97" s="532"/>
      <c r="P97" s="532"/>
      <c r="Q97" s="532"/>
      <c r="R97" s="532"/>
      <c r="S97" s="532"/>
      <c r="T97" s="532"/>
      <c r="U97" s="532"/>
      <c r="V97" s="532"/>
      <c r="W97" s="532"/>
      <c r="X97" s="532"/>
      <c r="Y97" s="532"/>
      <c r="Z97" s="532"/>
    </row>
    <row r="98" customFormat="1" ht="14.25" customHeight="1" spans="1:26">
      <c r="A98" s="524" t="s">
        <v>775</v>
      </c>
      <c r="B98" s="525" t="s">
        <v>906</v>
      </c>
      <c r="C98" s="526"/>
      <c r="D98" s="531"/>
      <c r="E98" s="528"/>
      <c r="F98" s="528"/>
      <c r="G98" s="529" t="s">
        <v>840</v>
      </c>
      <c r="H98" s="529" t="s">
        <v>840</v>
      </c>
      <c r="I98" s="532"/>
      <c r="J98" s="532"/>
      <c r="K98" s="532"/>
      <c r="L98" s="532"/>
      <c r="M98" s="532"/>
      <c r="N98" s="532"/>
      <c r="O98" s="532"/>
      <c r="P98" s="532"/>
      <c r="Q98" s="532"/>
      <c r="R98" s="532"/>
      <c r="S98" s="532"/>
      <c r="T98" s="532"/>
      <c r="U98" s="532"/>
      <c r="V98" s="532"/>
      <c r="W98" s="532"/>
      <c r="X98" s="532"/>
      <c r="Y98" s="532"/>
      <c r="Z98" s="532"/>
    </row>
    <row r="99" customFormat="1" ht="14.25" customHeight="1" spans="1:26">
      <c r="A99" s="524" t="s">
        <v>777</v>
      </c>
      <c r="B99" s="525" t="s">
        <v>907</v>
      </c>
      <c r="C99" s="526" t="s">
        <v>827</v>
      </c>
      <c r="D99" s="531">
        <v>6</v>
      </c>
      <c r="E99" s="528">
        <v>3500</v>
      </c>
      <c r="F99" s="528">
        <v>3700</v>
      </c>
      <c r="G99" s="529" t="s">
        <v>835</v>
      </c>
      <c r="H99" s="529" t="s">
        <v>836</v>
      </c>
      <c r="I99" s="532"/>
      <c r="J99" s="532"/>
      <c r="K99" s="532"/>
      <c r="L99" s="532"/>
      <c r="M99" s="532"/>
      <c r="N99" s="532"/>
      <c r="O99" s="532"/>
      <c r="P99" s="532"/>
      <c r="Q99" s="532"/>
      <c r="R99" s="532"/>
      <c r="S99" s="532"/>
      <c r="T99" s="532"/>
      <c r="U99" s="532"/>
      <c r="V99" s="532"/>
      <c r="W99" s="532"/>
      <c r="X99" s="532"/>
      <c r="Y99" s="532"/>
      <c r="Z99" s="532"/>
    </row>
    <row r="100" customFormat="1" ht="14.25" customHeight="1" spans="1:26">
      <c r="A100" s="524" t="s">
        <v>779</v>
      </c>
      <c r="B100" s="525" t="s">
        <v>908</v>
      </c>
      <c r="C100" s="526"/>
      <c r="D100" s="531"/>
      <c r="E100" s="528"/>
      <c r="F100" s="528"/>
      <c r="G100" s="529" t="s">
        <v>840</v>
      </c>
      <c r="H100" s="529" t="s">
        <v>840</v>
      </c>
      <c r="I100" s="532"/>
      <c r="J100" s="532"/>
      <c r="K100" s="532"/>
      <c r="L100" s="532"/>
      <c r="M100" s="532"/>
      <c r="N100" s="532"/>
      <c r="O100" s="532"/>
      <c r="P100" s="532"/>
      <c r="Q100" s="532"/>
      <c r="R100" s="532"/>
      <c r="S100" s="532"/>
      <c r="T100" s="532"/>
      <c r="U100" s="532"/>
      <c r="V100" s="532"/>
      <c r="W100" s="532"/>
      <c r="X100" s="532"/>
      <c r="Y100" s="532"/>
      <c r="Z100" s="532"/>
    </row>
    <row r="101" customFormat="1" ht="14.25" customHeight="1" spans="1:26">
      <c r="A101" s="524" t="s">
        <v>781</v>
      </c>
      <c r="B101" s="525" t="s">
        <v>909</v>
      </c>
      <c r="C101" s="526" t="s">
        <v>844</v>
      </c>
      <c r="D101" s="527">
        <v>1</v>
      </c>
      <c r="E101" s="528">
        <v>3000</v>
      </c>
      <c r="F101" s="528"/>
      <c r="G101" s="529" t="s">
        <v>835</v>
      </c>
      <c r="H101" s="530" t="s">
        <v>752</v>
      </c>
      <c r="I101" s="532"/>
      <c r="J101" s="532"/>
      <c r="K101" s="532"/>
      <c r="L101" s="532"/>
      <c r="M101" s="532"/>
      <c r="N101" s="532"/>
      <c r="O101" s="532"/>
      <c r="P101" s="532"/>
      <c r="Q101" s="532"/>
      <c r="R101" s="532"/>
      <c r="S101" s="532"/>
      <c r="T101" s="532"/>
      <c r="U101" s="532"/>
      <c r="V101" s="532"/>
      <c r="W101" s="532"/>
      <c r="X101" s="532"/>
      <c r="Y101" s="532"/>
      <c r="Z101" s="532"/>
    </row>
    <row r="102" customFormat="1" ht="14.25" customHeight="1" spans="1:26">
      <c r="A102" s="524" t="s">
        <v>783</v>
      </c>
      <c r="B102" s="525" t="s">
        <v>910</v>
      </c>
      <c r="C102" s="526"/>
      <c r="D102" s="531"/>
      <c r="E102" s="528"/>
      <c r="F102" s="528"/>
      <c r="G102" s="529" t="s">
        <v>840</v>
      </c>
      <c r="H102" s="529" t="s">
        <v>840</v>
      </c>
      <c r="I102" s="532"/>
      <c r="J102" s="532"/>
      <c r="K102" s="532"/>
      <c r="L102" s="532"/>
      <c r="M102" s="532"/>
      <c r="N102" s="532"/>
      <c r="O102" s="532"/>
      <c r="P102" s="532"/>
      <c r="Q102" s="532"/>
      <c r="R102" s="532"/>
      <c r="S102" s="532"/>
      <c r="T102" s="532"/>
      <c r="U102" s="532"/>
      <c r="V102" s="532"/>
      <c r="W102" s="532"/>
      <c r="X102" s="532"/>
      <c r="Y102" s="532"/>
      <c r="Z102" s="532"/>
    </row>
    <row r="103" customFormat="1" ht="14.25" customHeight="1" spans="1:26">
      <c r="A103" s="524" t="s">
        <v>911</v>
      </c>
      <c r="B103" s="534" t="s">
        <v>912</v>
      </c>
      <c r="C103" s="526"/>
      <c r="D103" s="531"/>
      <c r="E103" s="528"/>
      <c r="F103" s="528"/>
      <c r="G103" s="529" t="s">
        <v>840</v>
      </c>
      <c r="H103" s="529" t="s">
        <v>840</v>
      </c>
      <c r="I103" s="532"/>
      <c r="J103" s="532"/>
      <c r="K103" s="532"/>
      <c r="L103" s="532"/>
      <c r="M103" s="532"/>
      <c r="N103" s="532"/>
      <c r="O103" s="532"/>
      <c r="P103" s="532"/>
      <c r="Q103" s="532"/>
      <c r="R103" s="532"/>
      <c r="S103" s="532"/>
      <c r="T103" s="532"/>
      <c r="U103" s="532"/>
      <c r="V103" s="532"/>
      <c r="W103" s="532"/>
      <c r="X103" s="532"/>
      <c r="Y103" s="532"/>
      <c r="Z103" s="532"/>
    </row>
    <row r="104" customFormat="1" ht="14.25" customHeight="1" spans="1:26">
      <c r="A104" s="524" t="s">
        <v>913</v>
      </c>
      <c r="B104" s="525" t="s">
        <v>914</v>
      </c>
      <c r="C104" s="526" t="s">
        <v>899</v>
      </c>
      <c r="D104" s="531">
        <v>2</v>
      </c>
      <c r="E104" s="528">
        <v>5000</v>
      </c>
      <c r="F104" s="528"/>
      <c r="G104" s="529" t="s">
        <v>835</v>
      </c>
      <c r="H104" s="529" t="s">
        <v>752</v>
      </c>
      <c r="I104" s="532"/>
      <c r="J104" s="532"/>
      <c r="K104" s="532"/>
      <c r="L104" s="532"/>
      <c r="M104" s="532"/>
      <c r="N104" s="532"/>
      <c r="O104" s="532"/>
      <c r="P104" s="532"/>
      <c r="Q104" s="532"/>
      <c r="R104" s="532"/>
      <c r="S104" s="532"/>
      <c r="T104" s="532"/>
      <c r="U104" s="532"/>
      <c r="V104" s="532"/>
      <c r="W104" s="532"/>
      <c r="X104" s="532"/>
      <c r="Y104" s="532"/>
      <c r="Z104" s="532"/>
    </row>
    <row r="105" customFormat="1" ht="14.25" customHeight="1" spans="1:26">
      <c r="A105" s="524" t="s">
        <v>915</v>
      </c>
      <c r="B105" s="525" t="s">
        <v>916</v>
      </c>
      <c r="C105" s="526"/>
      <c r="D105" s="531"/>
      <c r="E105" s="528"/>
      <c r="F105" s="528"/>
      <c r="G105" s="529" t="s">
        <v>840</v>
      </c>
      <c r="H105" s="529" t="s">
        <v>840</v>
      </c>
      <c r="I105" s="532"/>
      <c r="J105" s="532"/>
      <c r="K105" s="532"/>
      <c r="L105" s="532"/>
      <c r="M105" s="532"/>
      <c r="N105" s="532"/>
      <c r="O105" s="532"/>
      <c r="P105" s="532"/>
      <c r="Q105" s="532"/>
      <c r="R105" s="532"/>
      <c r="S105" s="532"/>
      <c r="T105" s="532"/>
      <c r="U105" s="532"/>
      <c r="V105" s="532"/>
      <c r="W105" s="532"/>
      <c r="X105" s="532"/>
      <c r="Y105" s="532"/>
      <c r="Z105" s="532"/>
    </row>
    <row r="106" customFormat="1" ht="14.25" customHeight="1" spans="1:26">
      <c r="A106" s="524" t="s">
        <v>917</v>
      </c>
      <c r="B106" s="525" t="s">
        <v>918</v>
      </c>
      <c r="C106" s="526" t="s">
        <v>844</v>
      </c>
      <c r="D106" s="527">
        <v>2</v>
      </c>
      <c r="E106" s="528">
        <v>10000</v>
      </c>
      <c r="F106" s="528">
        <v>90</v>
      </c>
      <c r="G106" s="529" t="s">
        <v>835</v>
      </c>
      <c r="H106" s="530" t="s">
        <v>752</v>
      </c>
      <c r="I106" s="532"/>
      <c r="J106" s="532"/>
      <c r="K106" s="532"/>
      <c r="L106" s="532"/>
      <c r="M106" s="532"/>
      <c r="N106" s="532"/>
      <c r="O106" s="532"/>
      <c r="P106" s="532"/>
      <c r="Q106" s="532"/>
      <c r="R106" s="532"/>
      <c r="S106" s="532"/>
      <c r="T106" s="532"/>
      <c r="U106" s="532"/>
      <c r="V106" s="532"/>
      <c r="W106" s="532"/>
      <c r="X106" s="532"/>
      <c r="Y106" s="532"/>
      <c r="Z106" s="532"/>
    </row>
    <row r="107" customFormat="1" ht="14.25" customHeight="1" spans="1:26">
      <c r="A107" s="524" t="s">
        <v>919</v>
      </c>
      <c r="B107" s="525" t="s">
        <v>920</v>
      </c>
      <c r="C107" s="526" t="s">
        <v>844</v>
      </c>
      <c r="D107" s="527">
        <v>1</v>
      </c>
      <c r="E107" s="528">
        <v>150</v>
      </c>
      <c r="F107" s="528"/>
      <c r="G107" s="529" t="s">
        <v>835</v>
      </c>
      <c r="H107" s="530" t="s">
        <v>752</v>
      </c>
      <c r="I107" s="532"/>
      <c r="J107" s="532"/>
      <c r="K107" s="532"/>
      <c r="L107" s="532"/>
      <c r="M107" s="532"/>
      <c r="N107" s="532"/>
      <c r="O107" s="532"/>
      <c r="P107" s="532"/>
      <c r="Q107" s="532"/>
      <c r="R107" s="532"/>
      <c r="S107" s="532"/>
      <c r="T107" s="532"/>
      <c r="U107" s="532"/>
      <c r="V107" s="532"/>
      <c r="W107" s="532"/>
      <c r="X107" s="532"/>
      <c r="Y107" s="532"/>
      <c r="Z107" s="532"/>
    </row>
    <row r="108" customHeight="1" spans="1:26">
      <c r="A108" s="518"/>
      <c r="B108" s="518"/>
      <c r="C108" s="518"/>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row>
    <row r="109" customHeight="1" spans="1:26">
      <c r="A109" s="535" t="s">
        <v>921</v>
      </c>
      <c r="B109" s="536"/>
      <c r="C109" s="537"/>
      <c r="D109" s="538">
        <f>SUM(D61:D107)</f>
        <v>79</v>
      </c>
      <c r="E109" s="518"/>
      <c r="F109" s="518"/>
      <c r="G109" s="518"/>
      <c r="H109" s="518"/>
      <c r="I109" s="518"/>
      <c r="J109" s="518"/>
      <c r="K109" s="518"/>
      <c r="L109" s="518"/>
      <c r="M109" s="518"/>
      <c r="N109" s="518"/>
      <c r="O109" s="518"/>
      <c r="P109" s="518"/>
      <c r="Q109" s="518"/>
      <c r="R109" s="518"/>
      <c r="S109" s="518"/>
      <c r="T109" s="518"/>
      <c r="U109" s="518"/>
      <c r="V109" s="518"/>
      <c r="W109" s="518"/>
      <c r="X109" s="518"/>
      <c r="Y109" s="518"/>
      <c r="Z109" s="518"/>
    </row>
    <row r="110" ht="12.75" customHeight="1" spans="1:26">
      <c r="A110" s="539" t="s">
        <v>922</v>
      </c>
      <c r="B110" s="540"/>
      <c r="C110" s="541"/>
      <c r="D110" s="542">
        <v>0</v>
      </c>
      <c r="E110" s="543"/>
      <c r="F110" s="543"/>
      <c r="G110" s="544"/>
      <c r="H110" s="544"/>
      <c r="I110" s="458"/>
      <c r="J110" s="458"/>
      <c r="K110" s="458"/>
      <c r="L110" s="458"/>
      <c r="M110" s="458"/>
      <c r="N110" s="458"/>
      <c r="O110" s="458"/>
      <c r="P110" s="458"/>
      <c r="Q110" s="458"/>
      <c r="R110" s="458"/>
      <c r="S110" s="458"/>
      <c r="T110" s="458"/>
      <c r="U110" s="458"/>
      <c r="V110" s="458"/>
      <c r="W110" s="458"/>
      <c r="X110" s="458"/>
      <c r="Y110" s="458"/>
      <c r="Z110" s="458"/>
    </row>
    <row r="111" ht="19.5" customHeight="1" spans="1:26">
      <c r="A111" s="545" t="s">
        <v>923</v>
      </c>
      <c r="B111" s="546"/>
      <c r="C111" s="547"/>
      <c r="D111" s="548">
        <f>D109-D110</f>
        <v>79</v>
      </c>
      <c r="E111" s="549"/>
      <c r="F111" s="518"/>
      <c r="G111" s="518"/>
      <c r="H111" s="518"/>
      <c r="I111" s="555"/>
      <c r="J111" s="555"/>
      <c r="K111" s="555"/>
      <c r="L111" s="555"/>
      <c r="M111" s="555"/>
      <c r="N111" s="555"/>
      <c r="O111" s="555"/>
      <c r="P111" s="555"/>
      <c r="Q111" s="555"/>
      <c r="R111" s="555"/>
      <c r="S111" s="555"/>
      <c r="T111" s="555"/>
      <c r="U111" s="555"/>
      <c r="V111" s="555"/>
      <c r="W111" s="555"/>
      <c r="X111" s="555"/>
      <c r="Y111" s="555"/>
      <c r="Z111" s="555"/>
    </row>
    <row r="112" ht="12.75" customHeight="1" spans="1:26">
      <c r="A112" s="458"/>
      <c r="B112" s="458"/>
      <c r="C112" s="458"/>
      <c r="D112" s="458"/>
      <c r="E112" s="549"/>
      <c r="F112" s="518"/>
      <c r="G112" s="518"/>
      <c r="H112" s="518"/>
      <c r="I112" s="458"/>
      <c r="J112" s="458"/>
      <c r="K112" s="458"/>
      <c r="L112" s="458"/>
      <c r="M112" s="458"/>
      <c r="N112" s="458"/>
      <c r="O112" s="458"/>
      <c r="P112" s="458"/>
      <c r="Q112" s="458"/>
      <c r="R112" s="458"/>
      <c r="S112" s="458"/>
      <c r="T112" s="458"/>
      <c r="U112" s="458"/>
      <c r="V112" s="458"/>
      <c r="W112" s="458"/>
      <c r="X112" s="458"/>
      <c r="Y112" s="458"/>
      <c r="Z112" s="458"/>
    </row>
    <row r="113" ht="18" customHeight="1" spans="1:26">
      <c r="A113" s="550" t="s">
        <v>924</v>
      </c>
      <c r="B113" s="551"/>
      <c r="C113" s="552"/>
      <c r="D113" s="553">
        <f>SUM(D111,D55)</f>
        <v>586</v>
      </c>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row>
    <row r="114" ht="18" customHeight="1" spans="1:26">
      <c r="A114" s="458"/>
      <c r="B114" s="458"/>
      <c r="C114" s="458"/>
      <c r="D114" s="458"/>
      <c r="E114" s="554"/>
      <c r="F114" s="555"/>
      <c r="G114" s="555"/>
      <c r="H114" s="555"/>
      <c r="I114" s="458"/>
      <c r="J114" s="458"/>
      <c r="K114" s="458"/>
      <c r="L114" s="458"/>
      <c r="M114" s="458"/>
      <c r="N114" s="458"/>
      <c r="O114" s="458"/>
      <c r="P114" s="458"/>
      <c r="Q114" s="458"/>
      <c r="R114" s="458"/>
      <c r="S114" s="458"/>
      <c r="T114" s="458"/>
      <c r="U114" s="458"/>
      <c r="V114" s="458"/>
      <c r="W114" s="458"/>
      <c r="X114" s="458"/>
      <c r="Y114" s="458"/>
      <c r="Z114" s="458"/>
    </row>
    <row r="115" ht="12.75" customHeight="1" spans="1:26">
      <c r="A115" s="458"/>
      <c r="B115" s="458"/>
      <c r="C115" s="556" t="s">
        <v>925</v>
      </c>
      <c r="D115" s="557"/>
      <c r="E115" s="557"/>
      <c r="F115" s="557"/>
      <c r="G115" s="458"/>
      <c r="H115" s="458"/>
      <c r="I115" s="458"/>
      <c r="J115" s="458"/>
      <c r="K115" s="458"/>
      <c r="L115" s="458"/>
      <c r="M115" s="458"/>
      <c r="N115" s="458"/>
      <c r="O115" s="458"/>
      <c r="P115" s="458"/>
      <c r="Q115" s="458"/>
      <c r="R115" s="458"/>
      <c r="S115" s="458"/>
      <c r="T115" s="458"/>
      <c r="U115" s="458"/>
      <c r="V115" s="458"/>
      <c r="W115" s="458"/>
      <c r="X115" s="458"/>
      <c r="Y115" s="458"/>
      <c r="Z115" s="458"/>
    </row>
    <row r="116" ht="19.5" customHeight="1" spans="1:26">
      <c r="A116" s="458"/>
      <c r="B116" s="458"/>
      <c r="C116" s="458"/>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row>
    <row r="117" ht="18" customHeight="1" spans="1:26">
      <c r="A117" s="458"/>
      <c r="B117" s="558" t="s">
        <v>101</v>
      </c>
      <c r="C117" s="559" t="s">
        <v>926</v>
      </c>
      <c r="D117" s="559"/>
      <c r="E117" s="559"/>
      <c r="F117" s="559"/>
      <c r="G117" s="560"/>
      <c r="H117" s="458"/>
      <c r="I117" s="458"/>
      <c r="J117" s="458"/>
      <c r="K117" s="458"/>
      <c r="L117" s="458"/>
      <c r="M117" s="458"/>
      <c r="N117" s="458"/>
      <c r="O117" s="458"/>
      <c r="P117" s="458"/>
      <c r="Q117" s="458"/>
      <c r="R117" s="458"/>
      <c r="S117" s="458"/>
      <c r="T117" s="458"/>
      <c r="U117" s="458"/>
      <c r="V117" s="458"/>
      <c r="W117" s="458"/>
      <c r="X117" s="458"/>
      <c r="Y117" s="458"/>
      <c r="Z117" s="458"/>
    </row>
    <row r="118" ht="19.5" customHeight="1" spans="1:26">
      <c r="A118" s="458"/>
      <c r="B118" s="558" t="s">
        <v>23</v>
      </c>
      <c r="C118" s="559" t="s">
        <v>927</v>
      </c>
      <c r="D118" s="559"/>
      <c r="E118" s="559"/>
      <c r="F118" s="559"/>
      <c r="G118" s="561"/>
      <c r="H118" s="458"/>
      <c r="I118" s="458"/>
      <c r="J118" s="458"/>
      <c r="K118" s="458"/>
      <c r="L118" s="458"/>
      <c r="M118" s="458"/>
      <c r="N118" s="458"/>
      <c r="O118" s="458"/>
      <c r="P118" s="458"/>
      <c r="Q118" s="458"/>
      <c r="R118" s="458"/>
      <c r="S118" s="458"/>
      <c r="T118" s="458"/>
      <c r="U118" s="458"/>
      <c r="V118" s="458"/>
      <c r="W118" s="458"/>
      <c r="X118" s="458"/>
      <c r="Y118" s="458"/>
      <c r="Z118" s="458"/>
    </row>
    <row r="119" ht="19.5" customHeight="1" spans="1:26">
      <c r="A119" s="458"/>
      <c r="B119" s="558" t="s">
        <v>25</v>
      </c>
      <c r="C119" s="559" t="s">
        <v>928</v>
      </c>
      <c r="D119" s="559"/>
      <c r="E119" s="559"/>
      <c r="F119" s="559"/>
      <c r="G119" s="562"/>
      <c r="H119" s="458"/>
      <c r="I119" s="458"/>
      <c r="J119" s="458"/>
      <c r="K119" s="458"/>
      <c r="L119" s="458"/>
      <c r="M119" s="458"/>
      <c r="N119" s="458"/>
      <c r="O119" s="458"/>
      <c r="P119" s="458"/>
      <c r="Q119" s="458"/>
      <c r="R119" s="458"/>
      <c r="S119" s="458"/>
      <c r="T119" s="458"/>
      <c r="U119" s="458"/>
      <c r="V119" s="458"/>
      <c r="W119" s="458"/>
      <c r="X119" s="458"/>
      <c r="Y119" s="458"/>
      <c r="Z119" s="458"/>
    </row>
    <row r="120" ht="12.75" customHeight="1" spans="1:26">
      <c r="A120" s="458"/>
      <c r="B120" s="558" t="s">
        <v>27</v>
      </c>
      <c r="C120" s="563" t="s">
        <v>929</v>
      </c>
      <c r="D120" s="563"/>
      <c r="E120" s="563"/>
      <c r="F120" s="563"/>
      <c r="G120" s="562"/>
      <c r="H120" s="458"/>
      <c r="I120" s="458"/>
      <c r="J120" s="458"/>
      <c r="K120" s="458"/>
      <c r="L120" s="458"/>
      <c r="M120" s="458"/>
      <c r="N120" s="458"/>
      <c r="O120" s="458"/>
      <c r="P120" s="458"/>
      <c r="Q120" s="458"/>
      <c r="R120" s="458"/>
      <c r="S120" s="458"/>
      <c r="T120" s="458"/>
      <c r="U120" s="458"/>
      <c r="V120" s="458"/>
      <c r="W120" s="458"/>
      <c r="X120" s="458"/>
      <c r="Y120" s="458"/>
      <c r="Z120" s="458"/>
    </row>
    <row r="121" ht="12.75" customHeight="1" spans="1:26">
      <c r="A121" s="458"/>
      <c r="B121" s="458"/>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row>
    <row r="122" ht="12.75" customHeight="1" spans="1:26">
      <c r="A122" s="458"/>
      <c r="B122" s="458"/>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row>
    <row r="123" ht="12" customHeight="1" spans="1:26">
      <c r="A123" s="458"/>
      <c r="B123" s="458"/>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row>
    <row r="124" ht="12.75" customHeight="1" spans="1:26">
      <c r="A124" s="458"/>
      <c r="B124" s="458"/>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row>
    <row r="125" ht="12.75" customHeight="1" spans="1:26">
      <c r="A125" s="458"/>
      <c r="B125" s="458"/>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row>
    <row r="126" ht="12.75" customHeight="1" spans="1:26">
      <c r="A126" s="458"/>
      <c r="B126" s="458"/>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row>
    <row r="127" ht="12.75" customHeight="1" spans="1:26">
      <c r="A127" s="458"/>
      <c r="B127" s="458"/>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row>
    <row r="128" ht="12.75" customHeight="1" spans="1:26">
      <c r="A128" s="458"/>
      <c r="B128" s="458"/>
      <c r="C128" s="458"/>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row>
    <row r="129" ht="12.75" customHeight="1" spans="1:26">
      <c r="A129" s="458"/>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row>
    <row r="130" ht="12.75" customHeight="1" spans="1:26">
      <c r="A130" s="458"/>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row>
    <row r="131" ht="12.75" customHeight="1" spans="1:26">
      <c r="A131" s="458"/>
      <c r="B131" s="458"/>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row>
    <row r="132" ht="12.75" customHeight="1" spans="1:26">
      <c r="A132" s="458"/>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row>
    <row r="133" ht="12.75" customHeight="1" spans="1:26">
      <c r="A133" s="458"/>
      <c r="B133" s="458"/>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row>
    <row r="134" ht="12.75" customHeight="1" spans="1:26">
      <c r="A134" s="458"/>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row>
    <row r="135" ht="12.75" customHeight="1" spans="1:26">
      <c r="A135" s="458"/>
      <c r="B135" s="458"/>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row>
    <row r="136" ht="12.75" customHeight="1" spans="1:26">
      <c r="A136" s="458"/>
      <c r="B136" s="458"/>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row>
    <row r="137" ht="12.75" customHeight="1" spans="1:26">
      <c r="A137" s="458"/>
      <c r="B137" s="458"/>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row>
    <row r="138" ht="12.75" customHeight="1" spans="1:26">
      <c r="A138" s="458"/>
      <c r="B138" s="458"/>
      <c r="C138" s="458"/>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row>
    <row r="139" ht="12.75" customHeight="1" spans="1:26">
      <c r="A139" s="458"/>
      <c r="B139" s="458"/>
      <c r="C139" s="458"/>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row>
    <row r="140" ht="12.75" customHeight="1" spans="1:26">
      <c r="A140" s="458"/>
      <c r="B140" s="458"/>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row>
    <row r="141" ht="12.75" customHeight="1" spans="1:26">
      <c r="A141" s="458"/>
      <c r="B141" s="458"/>
      <c r="C141" s="458"/>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row>
    <row r="142" ht="12.75" customHeight="1" spans="1:26">
      <c r="A142" s="458"/>
      <c r="B142" s="458"/>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row>
    <row r="143" ht="12.75" customHeight="1" spans="1:26">
      <c r="A143" s="458"/>
      <c r="B143" s="458"/>
      <c r="C143" s="458"/>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row>
    <row r="144" ht="12.75" customHeight="1" spans="1:26">
      <c r="A144" s="458"/>
      <c r="B144" s="458"/>
      <c r="C144" s="458"/>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row>
    <row r="145" ht="12.75" customHeight="1" spans="1:26">
      <c r="A145" s="458"/>
      <c r="B145" s="458"/>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row>
    <row r="146" ht="12.75" customHeight="1" spans="1:26">
      <c r="A146" s="458"/>
      <c r="B146" s="458"/>
      <c r="C146" s="458"/>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row>
    <row r="147" ht="12.75" customHeight="1" spans="1:26">
      <c r="A147" s="458"/>
      <c r="B147" s="458"/>
      <c r="C147" s="458"/>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row>
    <row r="148" ht="12.75" customHeight="1" spans="1:26">
      <c r="A148" s="458"/>
      <c r="B148" s="458"/>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row>
    <row r="149" ht="12.75" customHeight="1" spans="1:26">
      <c r="A149" s="458"/>
      <c r="B149" s="458"/>
      <c r="C149" s="458"/>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row>
    <row r="150" ht="12.75" customHeight="1" spans="1:26">
      <c r="A150" s="458"/>
      <c r="B150" s="458"/>
      <c r="C150" s="458"/>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row>
    <row r="151" ht="12.75" customHeight="1" spans="1:26">
      <c r="A151" s="458"/>
      <c r="B151" s="458"/>
      <c r="C151" s="458"/>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row>
    <row r="152" ht="12.75" customHeight="1" spans="1:26">
      <c r="A152" s="458"/>
      <c r="B152" s="458"/>
      <c r="C152" s="458"/>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row>
    <row r="153" ht="12.75" customHeight="1" spans="1:26">
      <c r="A153" s="458"/>
      <c r="B153" s="458"/>
      <c r="C153" s="458"/>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row>
    <row r="154" ht="12.75" customHeight="1" spans="1:26">
      <c r="A154" s="458"/>
      <c r="B154" s="458"/>
      <c r="C154" s="458"/>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row>
    <row r="155" ht="12.75" customHeight="1" spans="1:26">
      <c r="A155" s="458"/>
      <c r="B155" s="458"/>
      <c r="C155" s="458"/>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row>
    <row r="156" ht="12.75" customHeight="1" spans="1:26">
      <c r="A156" s="458"/>
      <c r="B156" s="458"/>
      <c r="C156" s="458"/>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row>
    <row r="157" ht="12.75" customHeight="1" spans="1:26">
      <c r="A157" s="458"/>
      <c r="B157" s="458"/>
      <c r="C157" s="458"/>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row>
    <row r="158" ht="12.75" customHeight="1" spans="1:26">
      <c r="A158" s="458"/>
      <c r="B158" s="458"/>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row>
    <row r="159" ht="12.75" customHeight="1" spans="1:26">
      <c r="A159" s="458"/>
      <c r="B159" s="458"/>
      <c r="C159" s="458"/>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row>
    <row r="160" ht="12.75" customHeight="1" spans="1:26">
      <c r="A160" s="458"/>
      <c r="B160" s="458"/>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row>
    <row r="161" ht="12.75" customHeight="1" spans="1:26">
      <c r="A161" s="458"/>
      <c r="B161" s="458"/>
      <c r="C161" s="458"/>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row>
    <row r="162" ht="12.75" customHeight="1" spans="1:26">
      <c r="A162" s="458"/>
      <c r="B162" s="458"/>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row>
    <row r="163" ht="12.75" customHeight="1" spans="1:26">
      <c r="A163" s="458"/>
      <c r="B163" s="458"/>
      <c r="C163" s="458"/>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row>
    <row r="164" ht="12.75" customHeight="1" spans="1:26">
      <c r="A164" s="458"/>
      <c r="B164" s="458"/>
      <c r="C164" s="458"/>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row>
    <row r="165" ht="12.75" customHeight="1" spans="1:26">
      <c r="A165" s="458"/>
      <c r="B165" s="458"/>
      <c r="C165" s="458"/>
      <c r="D165" s="458"/>
      <c r="E165" s="458"/>
      <c r="F165" s="458"/>
      <c r="G165" s="458"/>
      <c r="H165" s="458"/>
      <c r="I165" s="458"/>
      <c r="J165" s="458"/>
      <c r="K165" s="458"/>
      <c r="L165" s="458"/>
      <c r="M165" s="458"/>
      <c r="N165" s="458"/>
      <c r="O165" s="458"/>
      <c r="P165" s="458"/>
      <c r="Q165" s="458"/>
      <c r="R165" s="458"/>
      <c r="S165" s="458"/>
      <c r="T165" s="458"/>
      <c r="U165" s="458"/>
      <c r="V165" s="458"/>
      <c r="W165" s="458"/>
      <c r="X165" s="458"/>
      <c r="Y165" s="458"/>
      <c r="Z165" s="458"/>
    </row>
    <row r="166" ht="12.75" customHeight="1" spans="1:26">
      <c r="A166" s="458"/>
      <c r="B166" s="458"/>
      <c r="C166" s="458"/>
      <c r="D166" s="458"/>
      <c r="E166" s="458"/>
      <c r="F166" s="458"/>
      <c r="G166" s="458"/>
      <c r="H166" s="458"/>
      <c r="I166" s="458"/>
      <c r="J166" s="458"/>
      <c r="K166" s="458"/>
      <c r="L166" s="458"/>
      <c r="M166" s="458"/>
      <c r="N166" s="458"/>
      <c r="O166" s="458"/>
      <c r="P166" s="458"/>
      <c r="Q166" s="458"/>
      <c r="R166" s="458"/>
      <c r="S166" s="458"/>
      <c r="T166" s="458"/>
      <c r="U166" s="458"/>
      <c r="V166" s="458"/>
      <c r="W166" s="458"/>
      <c r="X166" s="458"/>
      <c r="Y166" s="458"/>
      <c r="Z166" s="458"/>
    </row>
    <row r="167" ht="12.75" customHeight="1" spans="1:26">
      <c r="A167" s="458"/>
      <c r="B167" s="458"/>
      <c r="C167" s="458"/>
      <c r="D167" s="458"/>
      <c r="E167" s="458"/>
      <c r="F167" s="458"/>
      <c r="G167" s="458"/>
      <c r="H167" s="458"/>
      <c r="I167" s="458"/>
      <c r="J167" s="458"/>
      <c r="K167" s="458"/>
      <c r="L167" s="458"/>
      <c r="M167" s="458"/>
      <c r="N167" s="458"/>
      <c r="O167" s="458"/>
      <c r="P167" s="458"/>
      <c r="Q167" s="458"/>
      <c r="R167" s="458"/>
      <c r="S167" s="458"/>
      <c r="T167" s="458"/>
      <c r="U167" s="458"/>
      <c r="V167" s="458"/>
      <c r="W167" s="458"/>
      <c r="X167" s="458"/>
      <c r="Y167" s="458"/>
      <c r="Z167" s="458"/>
    </row>
    <row r="168" ht="12.75" customHeight="1" spans="1:26">
      <c r="A168" s="458"/>
      <c r="B168" s="458"/>
      <c r="C168" s="458"/>
      <c r="D168" s="458"/>
      <c r="E168" s="458"/>
      <c r="F168" s="458"/>
      <c r="G168" s="458"/>
      <c r="H168" s="458"/>
      <c r="I168" s="458"/>
      <c r="J168" s="458"/>
      <c r="K168" s="458"/>
      <c r="L168" s="458"/>
      <c r="M168" s="458"/>
      <c r="N168" s="458"/>
      <c r="O168" s="458"/>
      <c r="P168" s="458"/>
      <c r="Q168" s="458"/>
      <c r="R168" s="458"/>
      <c r="S168" s="458"/>
      <c r="T168" s="458"/>
      <c r="U168" s="458"/>
      <c r="V168" s="458"/>
      <c r="W168" s="458"/>
      <c r="X168" s="458"/>
      <c r="Y168" s="458"/>
      <c r="Z168" s="458"/>
    </row>
    <row r="169" ht="12.75" customHeight="1" spans="1:26">
      <c r="A169" s="458"/>
      <c r="B169" s="458"/>
      <c r="C169" s="458"/>
      <c r="D169" s="458"/>
      <c r="E169" s="458"/>
      <c r="F169" s="458"/>
      <c r="G169" s="458"/>
      <c r="H169" s="458"/>
      <c r="I169" s="458"/>
      <c r="J169" s="458"/>
      <c r="K169" s="458"/>
      <c r="L169" s="458"/>
      <c r="M169" s="458"/>
      <c r="N169" s="458"/>
      <c r="O169" s="458"/>
      <c r="P169" s="458"/>
      <c r="Q169" s="458"/>
      <c r="R169" s="458"/>
      <c r="S169" s="458"/>
      <c r="T169" s="458"/>
      <c r="U169" s="458"/>
      <c r="V169" s="458"/>
      <c r="W169" s="458"/>
      <c r="X169" s="458"/>
      <c r="Y169" s="458"/>
      <c r="Z169" s="458"/>
    </row>
    <row r="170" ht="12.75" customHeight="1" spans="1:26">
      <c r="A170" s="458"/>
      <c r="B170" s="458"/>
      <c r="C170" s="458"/>
      <c r="D170" s="458"/>
      <c r="E170" s="458"/>
      <c r="F170" s="458"/>
      <c r="G170" s="458"/>
      <c r="H170" s="458"/>
      <c r="I170" s="458"/>
      <c r="J170" s="458"/>
      <c r="K170" s="458"/>
      <c r="L170" s="458"/>
      <c r="M170" s="458"/>
      <c r="N170" s="458"/>
      <c r="O170" s="458"/>
      <c r="P170" s="458"/>
      <c r="Q170" s="458"/>
      <c r="R170" s="458"/>
      <c r="S170" s="458"/>
      <c r="T170" s="458"/>
      <c r="U170" s="458"/>
      <c r="V170" s="458"/>
      <c r="W170" s="458"/>
      <c r="X170" s="458"/>
      <c r="Y170" s="458"/>
      <c r="Z170" s="458"/>
    </row>
    <row r="171" ht="12.75" customHeight="1" spans="1:26">
      <c r="A171" s="458"/>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row>
    <row r="172" ht="12.75" customHeight="1" spans="1:26">
      <c r="A172" s="458"/>
      <c r="B172" s="458"/>
      <c r="C172" s="458"/>
      <c r="D172" s="458"/>
      <c r="E172" s="458"/>
      <c r="F172" s="458"/>
      <c r="G172" s="458"/>
      <c r="H172" s="458"/>
      <c r="I172" s="458"/>
      <c r="J172" s="458"/>
      <c r="K172" s="458"/>
      <c r="L172" s="458"/>
      <c r="M172" s="458"/>
      <c r="N172" s="458"/>
      <c r="O172" s="458"/>
      <c r="P172" s="458"/>
      <c r="Q172" s="458"/>
      <c r="R172" s="458"/>
      <c r="S172" s="458"/>
      <c r="T172" s="458"/>
      <c r="U172" s="458"/>
      <c r="V172" s="458"/>
      <c r="W172" s="458"/>
      <c r="X172" s="458"/>
      <c r="Y172" s="458"/>
      <c r="Z172" s="458"/>
    </row>
    <row r="173" ht="12.75" customHeight="1" spans="1:26">
      <c r="A173" s="458"/>
      <c r="B173" s="458"/>
      <c r="C173" s="458"/>
      <c r="D173" s="458"/>
      <c r="E173" s="458"/>
      <c r="F173" s="458"/>
      <c r="G173" s="458"/>
      <c r="H173" s="458"/>
      <c r="I173" s="458"/>
      <c r="J173" s="458"/>
      <c r="K173" s="458"/>
      <c r="L173" s="458"/>
      <c r="M173" s="458"/>
      <c r="N173" s="458"/>
      <c r="O173" s="458"/>
      <c r="P173" s="458"/>
      <c r="Q173" s="458"/>
      <c r="R173" s="458"/>
      <c r="S173" s="458"/>
      <c r="T173" s="458"/>
      <c r="U173" s="458"/>
      <c r="V173" s="458"/>
      <c r="W173" s="458"/>
      <c r="X173" s="458"/>
      <c r="Y173" s="458"/>
      <c r="Z173" s="458"/>
    </row>
    <row r="174" ht="12.75" customHeight="1" spans="1:26">
      <c r="A174" s="458"/>
      <c r="B174" s="458"/>
      <c r="C174" s="458"/>
      <c r="D174" s="458"/>
      <c r="E174" s="458"/>
      <c r="F174" s="458"/>
      <c r="G174" s="458"/>
      <c r="H174" s="458"/>
      <c r="I174" s="458"/>
      <c r="J174" s="458"/>
      <c r="K174" s="458"/>
      <c r="L174" s="458"/>
      <c r="M174" s="458"/>
      <c r="N174" s="458"/>
      <c r="O174" s="458"/>
      <c r="P174" s="458"/>
      <c r="Q174" s="458"/>
      <c r="R174" s="458"/>
      <c r="S174" s="458"/>
      <c r="T174" s="458"/>
      <c r="U174" s="458"/>
      <c r="V174" s="458"/>
      <c r="W174" s="458"/>
      <c r="X174" s="458"/>
      <c r="Y174" s="458"/>
      <c r="Z174" s="458"/>
    </row>
    <row r="175" ht="12.75" customHeight="1" spans="1:26">
      <c r="A175" s="458"/>
      <c r="B175" s="458"/>
      <c r="C175" s="458"/>
      <c r="D175" s="458"/>
      <c r="E175" s="458"/>
      <c r="F175" s="458"/>
      <c r="G175" s="458"/>
      <c r="H175" s="458"/>
      <c r="I175" s="458"/>
      <c r="J175" s="458"/>
      <c r="K175" s="458"/>
      <c r="L175" s="458"/>
      <c r="M175" s="458"/>
      <c r="N175" s="458"/>
      <c r="O175" s="458"/>
      <c r="P175" s="458"/>
      <c r="Q175" s="458"/>
      <c r="R175" s="458"/>
      <c r="S175" s="458"/>
      <c r="T175" s="458"/>
      <c r="U175" s="458"/>
      <c r="V175" s="458"/>
      <c r="W175" s="458"/>
      <c r="X175" s="458"/>
      <c r="Y175" s="458"/>
      <c r="Z175" s="458"/>
    </row>
    <row r="176" ht="12.75" customHeight="1" spans="1:26">
      <c r="A176" s="458"/>
      <c r="B176" s="458"/>
      <c r="C176" s="458"/>
      <c r="D176" s="458"/>
      <c r="E176" s="458"/>
      <c r="F176" s="458"/>
      <c r="G176" s="458"/>
      <c r="H176" s="458"/>
      <c r="I176" s="458"/>
      <c r="J176" s="458"/>
      <c r="K176" s="458"/>
      <c r="L176" s="458"/>
      <c r="M176" s="458"/>
      <c r="N176" s="458"/>
      <c r="O176" s="458"/>
      <c r="P176" s="458"/>
      <c r="Q176" s="458"/>
      <c r="R176" s="458"/>
      <c r="S176" s="458"/>
      <c r="T176" s="458"/>
      <c r="U176" s="458"/>
      <c r="V176" s="458"/>
      <c r="W176" s="458"/>
      <c r="X176" s="458"/>
      <c r="Y176" s="458"/>
      <c r="Z176" s="458"/>
    </row>
    <row r="177" ht="12.75" customHeight="1" spans="1:26">
      <c r="A177" s="458"/>
      <c r="B177" s="458"/>
      <c r="C177" s="458"/>
      <c r="D177" s="458"/>
      <c r="E177" s="458"/>
      <c r="F177" s="458"/>
      <c r="G177" s="458"/>
      <c r="H177" s="458"/>
      <c r="I177" s="458"/>
      <c r="J177" s="458"/>
      <c r="K177" s="458"/>
      <c r="L177" s="458"/>
      <c r="M177" s="458"/>
      <c r="N177" s="458"/>
      <c r="O177" s="458"/>
      <c r="P177" s="458"/>
      <c r="Q177" s="458"/>
      <c r="R177" s="458"/>
      <c r="S177" s="458"/>
      <c r="T177" s="458"/>
      <c r="U177" s="458"/>
      <c r="V177" s="458"/>
      <c r="W177" s="458"/>
      <c r="X177" s="458"/>
      <c r="Y177" s="458"/>
      <c r="Z177" s="458"/>
    </row>
    <row r="178" ht="12.75" customHeight="1" spans="1:26">
      <c r="A178" s="458"/>
      <c r="B178" s="458"/>
      <c r="C178" s="458"/>
      <c r="D178" s="458"/>
      <c r="E178" s="458"/>
      <c r="F178" s="458"/>
      <c r="G178" s="458"/>
      <c r="H178" s="458"/>
      <c r="I178" s="458"/>
      <c r="J178" s="458"/>
      <c r="K178" s="458"/>
      <c r="L178" s="458"/>
      <c r="M178" s="458"/>
      <c r="N178" s="458"/>
      <c r="O178" s="458"/>
      <c r="P178" s="458"/>
      <c r="Q178" s="458"/>
      <c r="R178" s="458"/>
      <c r="S178" s="458"/>
      <c r="T178" s="458"/>
      <c r="U178" s="458"/>
      <c r="V178" s="458"/>
      <c r="W178" s="458"/>
      <c r="X178" s="458"/>
      <c r="Y178" s="458"/>
      <c r="Z178" s="458"/>
    </row>
    <row r="179" ht="12.75" customHeight="1" spans="1:26">
      <c r="A179" s="458"/>
      <c r="B179" s="458"/>
      <c r="C179" s="458"/>
      <c r="D179" s="458"/>
      <c r="E179" s="458"/>
      <c r="F179" s="458"/>
      <c r="G179" s="458"/>
      <c r="H179" s="458"/>
      <c r="I179" s="458"/>
      <c r="J179" s="458"/>
      <c r="K179" s="458"/>
      <c r="L179" s="458"/>
      <c r="M179" s="458"/>
      <c r="N179" s="458"/>
      <c r="O179" s="458"/>
      <c r="P179" s="458"/>
      <c r="Q179" s="458"/>
      <c r="R179" s="458"/>
      <c r="S179" s="458"/>
      <c r="T179" s="458"/>
      <c r="U179" s="458"/>
      <c r="V179" s="458"/>
      <c r="W179" s="458"/>
      <c r="X179" s="458"/>
      <c r="Y179" s="458"/>
      <c r="Z179" s="458"/>
    </row>
    <row r="180" ht="12.75" customHeight="1" spans="1:26">
      <c r="A180" s="458"/>
      <c r="B180" s="458"/>
      <c r="C180" s="458"/>
      <c r="D180" s="458"/>
      <c r="E180" s="458"/>
      <c r="F180" s="458"/>
      <c r="G180" s="458"/>
      <c r="H180" s="458"/>
      <c r="I180" s="458"/>
      <c r="J180" s="458"/>
      <c r="K180" s="458"/>
      <c r="L180" s="458"/>
      <c r="M180" s="458"/>
      <c r="N180" s="458"/>
      <c r="O180" s="458"/>
      <c r="P180" s="458"/>
      <c r="Q180" s="458"/>
      <c r="R180" s="458"/>
      <c r="S180" s="458"/>
      <c r="T180" s="458"/>
      <c r="U180" s="458"/>
      <c r="V180" s="458"/>
      <c r="W180" s="458"/>
      <c r="X180" s="458"/>
      <c r="Y180" s="458"/>
      <c r="Z180" s="458"/>
    </row>
    <row r="181" ht="12.75" customHeight="1" spans="1:26">
      <c r="A181" s="458"/>
      <c r="B181" s="458"/>
      <c r="C181" s="458"/>
      <c r="D181" s="458"/>
      <c r="E181" s="458"/>
      <c r="F181" s="458"/>
      <c r="G181" s="458"/>
      <c r="H181" s="458"/>
      <c r="I181" s="458"/>
      <c r="J181" s="458"/>
      <c r="K181" s="458"/>
      <c r="L181" s="458"/>
      <c r="M181" s="458"/>
      <c r="N181" s="458"/>
      <c r="O181" s="458"/>
      <c r="P181" s="458"/>
      <c r="Q181" s="458"/>
      <c r="R181" s="458"/>
      <c r="S181" s="458"/>
      <c r="T181" s="458"/>
      <c r="U181" s="458"/>
      <c r="V181" s="458"/>
      <c r="W181" s="458"/>
      <c r="X181" s="458"/>
      <c r="Y181" s="458"/>
      <c r="Z181" s="458"/>
    </row>
    <row r="182" ht="12.75" customHeight="1" spans="1:26">
      <c r="A182" s="458"/>
      <c r="B182" s="458"/>
      <c r="C182" s="458"/>
      <c r="D182" s="458"/>
      <c r="E182" s="458"/>
      <c r="F182" s="458"/>
      <c r="G182" s="458"/>
      <c r="H182" s="458"/>
      <c r="I182" s="458"/>
      <c r="J182" s="458"/>
      <c r="K182" s="458"/>
      <c r="L182" s="458"/>
      <c r="M182" s="458"/>
      <c r="N182" s="458"/>
      <c r="O182" s="458"/>
      <c r="P182" s="458"/>
      <c r="Q182" s="458"/>
      <c r="R182" s="458"/>
      <c r="S182" s="458"/>
      <c r="T182" s="458"/>
      <c r="U182" s="458"/>
      <c r="V182" s="458"/>
      <c r="W182" s="458"/>
      <c r="X182" s="458"/>
      <c r="Y182" s="458"/>
      <c r="Z182" s="458"/>
    </row>
    <row r="183" ht="12.75" customHeight="1" spans="1:26">
      <c r="A183" s="458"/>
      <c r="B183" s="458"/>
      <c r="C183" s="458"/>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8"/>
      <c r="Z183" s="458"/>
    </row>
    <row r="184" ht="12.75" customHeight="1" spans="1:26">
      <c r="A184" s="458"/>
      <c r="B184" s="458"/>
      <c r="C184" s="458"/>
      <c r="D184" s="458"/>
      <c r="E184" s="458"/>
      <c r="F184" s="458"/>
      <c r="G184" s="458"/>
      <c r="H184" s="458"/>
      <c r="I184" s="458"/>
      <c r="J184" s="458"/>
      <c r="K184" s="458"/>
      <c r="L184" s="458"/>
      <c r="M184" s="458"/>
      <c r="N184" s="458"/>
      <c r="O184" s="458"/>
      <c r="P184" s="458"/>
      <c r="Q184" s="458"/>
      <c r="R184" s="458"/>
      <c r="S184" s="458"/>
      <c r="T184" s="458"/>
      <c r="U184" s="458"/>
      <c r="V184" s="458"/>
      <c r="W184" s="458"/>
      <c r="X184" s="458"/>
      <c r="Y184" s="458"/>
      <c r="Z184" s="458"/>
    </row>
    <row r="185" ht="12.75" customHeight="1" spans="1:26">
      <c r="A185" s="458"/>
      <c r="B185" s="458"/>
      <c r="C185" s="458"/>
      <c r="D185" s="458"/>
      <c r="E185" s="458"/>
      <c r="F185" s="458"/>
      <c r="G185" s="458"/>
      <c r="H185" s="458"/>
      <c r="I185" s="458"/>
      <c r="J185" s="458"/>
      <c r="K185" s="458"/>
      <c r="L185" s="458"/>
      <c r="M185" s="458"/>
      <c r="N185" s="458"/>
      <c r="O185" s="458"/>
      <c r="P185" s="458"/>
      <c r="Q185" s="458"/>
      <c r="R185" s="458"/>
      <c r="S185" s="458"/>
      <c r="T185" s="458"/>
      <c r="U185" s="458"/>
      <c r="V185" s="458"/>
      <c r="W185" s="458"/>
      <c r="X185" s="458"/>
      <c r="Y185" s="458"/>
      <c r="Z185" s="458"/>
    </row>
    <row r="186" ht="12.75" customHeight="1" spans="1:26">
      <c r="A186" s="458"/>
      <c r="B186" s="458"/>
      <c r="C186" s="458"/>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row>
    <row r="187" ht="12.75" customHeight="1" spans="1:26">
      <c r="A187" s="458"/>
      <c r="B187" s="458"/>
      <c r="C187" s="458"/>
      <c r="D187" s="458"/>
      <c r="E187" s="458"/>
      <c r="F187" s="458"/>
      <c r="G187" s="458"/>
      <c r="H187" s="458"/>
      <c r="I187" s="458"/>
      <c r="J187" s="458"/>
      <c r="K187" s="458"/>
      <c r="L187" s="458"/>
      <c r="M187" s="458"/>
      <c r="N187" s="458"/>
      <c r="O187" s="458"/>
      <c r="P187" s="458"/>
      <c r="Q187" s="458"/>
      <c r="R187" s="458"/>
      <c r="S187" s="458"/>
      <c r="T187" s="458"/>
      <c r="U187" s="458"/>
      <c r="V187" s="458"/>
      <c r="W187" s="458"/>
      <c r="X187" s="458"/>
      <c r="Y187" s="458"/>
      <c r="Z187" s="458"/>
    </row>
    <row r="188" ht="12.75" customHeight="1" spans="1:26">
      <c r="A188" s="458"/>
      <c r="B188" s="458"/>
      <c r="C188" s="458"/>
      <c r="D188" s="458"/>
      <c r="E188" s="458"/>
      <c r="F188" s="458"/>
      <c r="G188" s="458"/>
      <c r="H188" s="458"/>
      <c r="I188" s="458"/>
      <c r="J188" s="458"/>
      <c r="K188" s="458"/>
      <c r="L188" s="458"/>
      <c r="M188" s="458"/>
      <c r="N188" s="458"/>
      <c r="O188" s="458"/>
      <c r="P188" s="458"/>
      <c r="Q188" s="458"/>
      <c r="R188" s="458"/>
      <c r="S188" s="458"/>
      <c r="T188" s="458"/>
      <c r="U188" s="458"/>
      <c r="V188" s="458"/>
      <c r="W188" s="458"/>
      <c r="X188" s="458"/>
      <c r="Y188" s="458"/>
      <c r="Z188" s="458"/>
    </row>
    <row r="189" ht="12.75" customHeight="1" spans="1:26">
      <c r="A189" s="458"/>
      <c r="B189" s="458"/>
      <c r="C189" s="458"/>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8"/>
      <c r="Z189" s="458"/>
    </row>
    <row r="190" ht="12.75" customHeight="1" spans="1:26">
      <c r="A190" s="458"/>
      <c r="B190" s="458"/>
      <c r="C190" s="458"/>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row>
    <row r="191" ht="12.75" customHeight="1" spans="1:26">
      <c r="A191" s="458"/>
      <c r="B191" s="458"/>
      <c r="C191" s="458"/>
      <c r="D191" s="458"/>
      <c r="E191" s="458"/>
      <c r="F191" s="458"/>
      <c r="G191" s="458"/>
      <c r="H191" s="458"/>
      <c r="I191" s="458"/>
      <c r="J191" s="458"/>
      <c r="K191" s="458"/>
      <c r="L191" s="458"/>
      <c r="M191" s="458"/>
      <c r="N191" s="458"/>
      <c r="O191" s="458"/>
      <c r="P191" s="458"/>
      <c r="Q191" s="458"/>
      <c r="R191" s="458"/>
      <c r="S191" s="458"/>
      <c r="T191" s="458"/>
      <c r="U191" s="458"/>
      <c r="V191" s="458"/>
      <c r="W191" s="458"/>
      <c r="X191" s="458"/>
      <c r="Y191" s="458"/>
      <c r="Z191" s="458"/>
    </row>
    <row r="192" ht="12.75" customHeight="1" spans="1:26">
      <c r="A192" s="458"/>
      <c r="B192" s="458"/>
      <c r="C192" s="458"/>
      <c r="D192" s="458"/>
      <c r="E192" s="458"/>
      <c r="F192" s="458"/>
      <c r="G192" s="458"/>
      <c r="H192" s="458"/>
      <c r="I192" s="458"/>
      <c r="J192" s="458"/>
      <c r="K192" s="458"/>
      <c r="L192" s="458"/>
      <c r="M192" s="458"/>
      <c r="N192" s="458"/>
      <c r="O192" s="458"/>
      <c r="P192" s="458"/>
      <c r="Q192" s="458"/>
      <c r="R192" s="458"/>
      <c r="S192" s="458"/>
      <c r="T192" s="458"/>
      <c r="U192" s="458"/>
      <c r="V192" s="458"/>
      <c r="W192" s="458"/>
      <c r="X192" s="458"/>
      <c r="Y192" s="458"/>
      <c r="Z192" s="458"/>
    </row>
    <row r="193" ht="12.75" customHeight="1" spans="1:26">
      <c r="A193" s="458"/>
      <c r="B193" s="458"/>
      <c r="C193" s="458"/>
      <c r="D193" s="458"/>
      <c r="E193" s="458"/>
      <c r="F193" s="458"/>
      <c r="G193" s="458"/>
      <c r="H193" s="458"/>
      <c r="I193" s="458"/>
      <c r="J193" s="458"/>
      <c r="K193" s="458"/>
      <c r="L193" s="458"/>
      <c r="M193" s="458"/>
      <c r="N193" s="458"/>
      <c r="O193" s="458"/>
      <c r="P193" s="458"/>
      <c r="Q193" s="458"/>
      <c r="R193" s="458"/>
      <c r="S193" s="458"/>
      <c r="T193" s="458"/>
      <c r="U193" s="458"/>
      <c r="V193" s="458"/>
      <c r="W193" s="458"/>
      <c r="X193" s="458"/>
      <c r="Y193" s="458"/>
      <c r="Z193" s="458"/>
    </row>
    <row r="194" ht="12.75" customHeight="1" spans="1:26">
      <c r="A194" s="458"/>
      <c r="B194" s="458"/>
      <c r="C194" s="458"/>
      <c r="D194" s="458"/>
      <c r="E194" s="458"/>
      <c r="F194" s="458"/>
      <c r="G194" s="458"/>
      <c r="H194" s="458"/>
      <c r="I194" s="458"/>
      <c r="J194" s="458"/>
      <c r="K194" s="458"/>
      <c r="L194" s="458"/>
      <c r="M194" s="458"/>
      <c r="N194" s="458"/>
      <c r="O194" s="458"/>
      <c r="P194" s="458"/>
      <c r="Q194" s="458"/>
      <c r="R194" s="458"/>
      <c r="S194" s="458"/>
      <c r="T194" s="458"/>
      <c r="U194" s="458"/>
      <c r="V194" s="458"/>
      <c r="W194" s="458"/>
      <c r="X194" s="458"/>
      <c r="Y194" s="458"/>
      <c r="Z194" s="458"/>
    </row>
    <row r="195" ht="12.75" customHeight="1" spans="1:26">
      <c r="A195" s="458"/>
      <c r="B195" s="458"/>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row>
    <row r="196" ht="12.75" customHeight="1" spans="1:26">
      <c r="A196" s="458"/>
      <c r="B196" s="458"/>
      <c r="C196" s="458"/>
      <c r="D196" s="458"/>
      <c r="E196" s="458"/>
      <c r="F196" s="458"/>
      <c r="G196" s="458"/>
      <c r="H196" s="458"/>
      <c r="I196" s="458"/>
      <c r="J196" s="458"/>
      <c r="K196" s="458"/>
      <c r="L196" s="458"/>
      <c r="M196" s="458"/>
      <c r="N196" s="458"/>
      <c r="O196" s="458"/>
      <c r="P196" s="458"/>
      <c r="Q196" s="458"/>
      <c r="R196" s="458"/>
      <c r="S196" s="458"/>
      <c r="T196" s="458"/>
      <c r="U196" s="458"/>
      <c r="V196" s="458"/>
      <c r="W196" s="458"/>
      <c r="X196" s="458"/>
      <c r="Y196" s="458"/>
      <c r="Z196" s="458"/>
    </row>
    <row r="197" ht="12.75" customHeight="1" spans="1:26">
      <c r="A197" s="458"/>
      <c r="B197" s="458"/>
      <c r="C197" s="458"/>
      <c r="D197" s="458"/>
      <c r="E197" s="458"/>
      <c r="F197" s="458"/>
      <c r="G197" s="458"/>
      <c r="H197" s="458"/>
      <c r="I197" s="458"/>
      <c r="J197" s="458"/>
      <c r="K197" s="458"/>
      <c r="L197" s="458"/>
      <c r="M197" s="458"/>
      <c r="N197" s="458"/>
      <c r="O197" s="458"/>
      <c r="P197" s="458"/>
      <c r="Q197" s="458"/>
      <c r="R197" s="458"/>
      <c r="S197" s="458"/>
      <c r="T197" s="458"/>
      <c r="U197" s="458"/>
      <c r="V197" s="458"/>
      <c r="W197" s="458"/>
      <c r="X197" s="458"/>
      <c r="Y197" s="458"/>
      <c r="Z197" s="458"/>
    </row>
    <row r="198" ht="12.75" customHeight="1" spans="1:26">
      <c r="A198" s="458"/>
      <c r="B198" s="458"/>
      <c r="C198" s="458"/>
      <c r="D198" s="458"/>
      <c r="E198" s="458"/>
      <c r="F198" s="458"/>
      <c r="G198" s="458"/>
      <c r="H198" s="458"/>
      <c r="I198" s="458"/>
      <c r="J198" s="458"/>
      <c r="K198" s="458"/>
      <c r="L198" s="458"/>
      <c r="M198" s="458"/>
      <c r="N198" s="458"/>
      <c r="O198" s="458"/>
      <c r="P198" s="458"/>
      <c r="Q198" s="458"/>
      <c r="R198" s="458"/>
      <c r="S198" s="458"/>
      <c r="T198" s="458"/>
      <c r="U198" s="458"/>
      <c r="V198" s="458"/>
      <c r="W198" s="458"/>
      <c r="X198" s="458"/>
      <c r="Y198" s="458"/>
      <c r="Z198" s="458"/>
    </row>
    <row r="199" ht="12.75" customHeight="1" spans="1:26">
      <c r="A199" s="458"/>
      <c r="B199" s="458"/>
      <c r="C199" s="458"/>
      <c r="D199" s="458"/>
      <c r="E199" s="458"/>
      <c r="F199" s="458"/>
      <c r="G199" s="458"/>
      <c r="H199" s="458"/>
      <c r="I199" s="458"/>
      <c r="J199" s="458"/>
      <c r="K199" s="458"/>
      <c r="L199" s="458"/>
      <c r="M199" s="458"/>
      <c r="N199" s="458"/>
      <c r="O199" s="458"/>
      <c r="P199" s="458"/>
      <c r="Q199" s="458"/>
      <c r="R199" s="458"/>
      <c r="S199" s="458"/>
      <c r="T199" s="458"/>
      <c r="U199" s="458"/>
      <c r="V199" s="458"/>
      <c r="W199" s="458"/>
      <c r="X199" s="458"/>
      <c r="Y199" s="458"/>
      <c r="Z199" s="458"/>
    </row>
    <row r="200" ht="12.75" customHeight="1" spans="1:26">
      <c r="A200" s="458"/>
      <c r="B200" s="458"/>
      <c r="C200" s="458"/>
      <c r="D200" s="458"/>
      <c r="E200" s="458"/>
      <c r="F200" s="458"/>
      <c r="G200" s="458"/>
      <c r="H200" s="458"/>
      <c r="I200" s="458"/>
      <c r="J200" s="458"/>
      <c r="K200" s="458"/>
      <c r="L200" s="458"/>
      <c r="M200" s="458"/>
      <c r="N200" s="458"/>
      <c r="O200" s="458"/>
      <c r="P200" s="458"/>
      <c r="Q200" s="458"/>
      <c r="R200" s="458"/>
      <c r="S200" s="458"/>
      <c r="T200" s="458"/>
      <c r="U200" s="458"/>
      <c r="V200" s="458"/>
      <c r="W200" s="458"/>
      <c r="X200" s="458"/>
      <c r="Y200" s="458"/>
      <c r="Z200" s="458"/>
    </row>
    <row r="201" ht="12.75" customHeight="1" spans="1:26">
      <c r="A201" s="458"/>
      <c r="B201" s="458"/>
      <c r="C201" s="458"/>
      <c r="D201" s="458"/>
      <c r="E201" s="458"/>
      <c r="F201" s="458"/>
      <c r="G201" s="458"/>
      <c r="H201" s="458"/>
      <c r="I201" s="458"/>
      <c r="J201" s="458"/>
      <c r="K201" s="458"/>
      <c r="L201" s="458"/>
      <c r="M201" s="458"/>
      <c r="N201" s="458"/>
      <c r="O201" s="458"/>
      <c r="P201" s="458"/>
      <c r="Q201" s="458"/>
      <c r="R201" s="458"/>
      <c r="S201" s="458"/>
      <c r="T201" s="458"/>
      <c r="U201" s="458"/>
      <c r="V201" s="458"/>
      <c r="W201" s="458"/>
      <c r="X201" s="458"/>
      <c r="Y201" s="458"/>
      <c r="Z201" s="458"/>
    </row>
    <row r="202" ht="12.75" customHeight="1" spans="1:26">
      <c r="A202" s="458"/>
      <c r="B202" s="458"/>
      <c r="C202" s="458"/>
      <c r="D202" s="458"/>
      <c r="E202" s="458"/>
      <c r="F202" s="458"/>
      <c r="G202" s="458"/>
      <c r="H202" s="458"/>
      <c r="I202" s="458"/>
      <c r="J202" s="458"/>
      <c r="K202" s="458"/>
      <c r="L202" s="458"/>
      <c r="M202" s="458"/>
      <c r="N202" s="458"/>
      <c r="O202" s="458"/>
      <c r="P202" s="458"/>
      <c r="Q202" s="458"/>
      <c r="R202" s="458"/>
      <c r="S202" s="458"/>
      <c r="T202" s="458"/>
      <c r="U202" s="458"/>
      <c r="V202" s="458"/>
      <c r="W202" s="458"/>
      <c r="X202" s="458"/>
      <c r="Y202" s="458"/>
      <c r="Z202" s="458"/>
    </row>
    <row r="203" ht="12.75" customHeight="1" spans="1:26">
      <c r="A203" s="458"/>
      <c r="B203" s="458"/>
      <c r="C203" s="458"/>
      <c r="D203" s="458"/>
      <c r="E203" s="458"/>
      <c r="F203" s="458"/>
      <c r="G203" s="458"/>
      <c r="H203" s="458"/>
      <c r="I203" s="458"/>
      <c r="J203" s="458"/>
      <c r="K203" s="458"/>
      <c r="L203" s="458"/>
      <c r="M203" s="458"/>
      <c r="N203" s="458"/>
      <c r="O203" s="458"/>
      <c r="P203" s="458"/>
      <c r="Q203" s="458"/>
      <c r="R203" s="458"/>
      <c r="S203" s="458"/>
      <c r="T203" s="458"/>
      <c r="U203" s="458"/>
      <c r="V203" s="458"/>
      <c r="W203" s="458"/>
      <c r="X203" s="458"/>
      <c r="Y203" s="458"/>
      <c r="Z203" s="458"/>
    </row>
    <row r="204" ht="12.75" customHeight="1" spans="1:26">
      <c r="A204" s="458"/>
      <c r="B204" s="458"/>
      <c r="C204" s="458"/>
      <c r="D204" s="458"/>
      <c r="E204" s="458"/>
      <c r="F204" s="458"/>
      <c r="G204" s="458"/>
      <c r="H204" s="458"/>
      <c r="I204" s="458"/>
      <c r="J204" s="458"/>
      <c r="K204" s="458"/>
      <c r="L204" s="458"/>
      <c r="M204" s="458"/>
      <c r="N204" s="458"/>
      <c r="O204" s="458"/>
      <c r="P204" s="458"/>
      <c r="Q204" s="458"/>
      <c r="R204" s="458"/>
      <c r="S204" s="458"/>
      <c r="T204" s="458"/>
      <c r="U204" s="458"/>
      <c r="V204" s="458"/>
      <c r="W204" s="458"/>
      <c r="X204" s="458"/>
      <c r="Y204" s="458"/>
      <c r="Z204" s="458"/>
    </row>
    <row r="205" ht="12.75" customHeight="1" spans="1:26">
      <c r="A205" s="458"/>
      <c r="B205" s="458"/>
      <c r="C205" s="458"/>
      <c r="D205" s="458"/>
      <c r="E205" s="458"/>
      <c r="F205" s="458"/>
      <c r="G205" s="458"/>
      <c r="H205" s="458"/>
      <c r="I205" s="458"/>
      <c r="J205" s="458"/>
      <c r="K205" s="458"/>
      <c r="L205" s="458"/>
      <c r="M205" s="458"/>
      <c r="N205" s="458"/>
      <c r="O205" s="458"/>
      <c r="P205" s="458"/>
      <c r="Q205" s="458"/>
      <c r="R205" s="458"/>
      <c r="S205" s="458"/>
      <c r="T205" s="458"/>
      <c r="U205" s="458"/>
      <c r="V205" s="458"/>
      <c r="W205" s="458"/>
      <c r="X205" s="458"/>
      <c r="Y205" s="458"/>
      <c r="Z205" s="458"/>
    </row>
    <row r="206" ht="12.75" customHeight="1" spans="1:26">
      <c r="A206" s="458"/>
      <c r="B206" s="458"/>
      <c r="C206" s="458"/>
      <c r="D206" s="458"/>
      <c r="E206" s="458"/>
      <c r="F206" s="458"/>
      <c r="G206" s="458"/>
      <c r="H206" s="458"/>
      <c r="I206" s="458"/>
      <c r="J206" s="458"/>
      <c r="K206" s="458"/>
      <c r="L206" s="458"/>
      <c r="M206" s="458"/>
      <c r="N206" s="458"/>
      <c r="O206" s="458"/>
      <c r="P206" s="458"/>
      <c r="Q206" s="458"/>
      <c r="R206" s="458"/>
      <c r="S206" s="458"/>
      <c r="T206" s="458"/>
      <c r="U206" s="458"/>
      <c r="V206" s="458"/>
      <c r="W206" s="458"/>
      <c r="X206" s="458"/>
      <c r="Y206" s="458"/>
      <c r="Z206" s="458"/>
    </row>
    <row r="207" ht="12.75" customHeight="1" spans="1:26">
      <c r="A207" s="458"/>
      <c r="B207" s="458"/>
      <c r="C207" s="458"/>
      <c r="D207" s="458"/>
      <c r="E207" s="458"/>
      <c r="F207" s="458"/>
      <c r="G207" s="458"/>
      <c r="H207" s="458"/>
      <c r="I207" s="458"/>
      <c r="J207" s="458"/>
      <c r="K207" s="458"/>
      <c r="L207" s="458"/>
      <c r="M207" s="458"/>
      <c r="N207" s="458"/>
      <c r="O207" s="458"/>
      <c r="P207" s="458"/>
      <c r="Q207" s="458"/>
      <c r="R207" s="458"/>
      <c r="S207" s="458"/>
      <c r="T207" s="458"/>
      <c r="U207" s="458"/>
      <c r="V207" s="458"/>
      <c r="W207" s="458"/>
      <c r="X207" s="458"/>
      <c r="Y207" s="458"/>
      <c r="Z207" s="458"/>
    </row>
    <row r="208" ht="12.75" customHeight="1" spans="1:26">
      <c r="A208" s="458"/>
      <c r="B208" s="458"/>
      <c r="C208" s="458"/>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row>
    <row r="209" ht="12.75" customHeight="1" spans="1:26">
      <c r="A209" s="458"/>
      <c r="B209" s="458"/>
      <c r="C209" s="458"/>
      <c r="D209" s="458"/>
      <c r="E209" s="458"/>
      <c r="F209" s="458"/>
      <c r="G209" s="458"/>
      <c r="H209" s="458"/>
      <c r="I209" s="458"/>
      <c r="J209" s="458"/>
      <c r="K209" s="458"/>
      <c r="L209" s="458"/>
      <c r="M209" s="458"/>
      <c r="N209" s="458"/>
      <c r="O209" s="458"/>
      <c r="P209" s="458"/>
      <c r="Q209" s="458"/>
      <c r="R209" s="458"/>
      <c r="S209" s="458"/>
      <c r="T209" s="458"/>
      <c r="U209" s="458"/>
      <c r="V209" s="458"/>
      <c r="W209" s="458"/>
      <c r="X209" s="458"/>
      <c r="Y209" s="458"/>
      <c r="Z209" s="458"/>
    </row>
    <row r="210" ht="12.75" customHeight="1" spans="1:26">
      <c r="A210" s="458"/>
      <c r="B210" s="458"/>
      <c r="C210" s="458"/>
      <c r="D210" s="458"/>
      <c r="E210" s="458"/>
      <c r="F210" s="458"/>
      <c r="G210" s="458"/>
      <c r="H210" s="458"/>
      <c r="I210" s="458"/>
      <c r="J210" s="458"/>
      <c r="K210" s="458"/>
      <c r="L210" s="458"/>
      <c r="M210" s="458"/>
      <c r="N210" s="458"/>
      <c r="O210" s="458"/>
      <c r="P210" s="458"/>
      <c r="Q210" s="458"/>
      <c r="R210" s="458"/>
      <c r="S210" s="458"/>
      <c r="T210" s="458"/>
      <c r="U210" s="458"/>
      <c r="V210" s="458"/>
      <c r="W210" s="458"/>
      <c r="X210" s="458"/>
      <c r="Y210" s="458"/>
      <c r="Z210" s="458"/>
    </row>
    <row r="211" ht="12.75" customHeight="1" spans="1:26">
      <c r="A211" s="458"/>
      <c r="B211" s="458"/>
      <c r="C211" s="458"/>
      <c r="D211" s="458"/>
      <c r="E211" s="458"/>
      <c r="F211" s="458"/>
      <c r="G211" s="458"/>
      <c r="H211" s="458"/>
      <c r="I211" s="458"/>
      <c r="J211" s="458"/>
      <c r="K211" s="458"/>
      <c r="L211" s="458"/>
      <c r="M211" s="458"/>
      <c r="N211" s="458"/>
      <c r="O211" s="458"/>
      <c r="P211" s="458"/>
      <c r="Q211" s="458"/>
      <c r="R211" s="458"/>
      <c r="S211" s="458"/>
      <c r="T211" s="458"/>
      <c r="U211" s="458"/>
      <c r="V211" s="458"/>
      <c r="W211" s="458"/>
      <c r="X211" s="458"/>
      <c r="Y211" s="458"/>
      <c r="Z211" s="458"/>
    </row>
    <row r="212" ht="12.75" customHeight="1" spans="1:26">
      <c r="A212" s="458"/>
      <c r="B212" s="458"/>
      <c r="C212" s="458"/>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row>
    <row r="213" ht="12.75" customHeight="1" spans="1:26">
      <c r="A213" s="458"/>
      <c r="B213" s="458"/>
      <c r="C213" s="458"/>
      <c r="D213" s="458"/>
      <c r="E213" s="458"/>
      <c r="F213" s="458"/>
      <c r="G213" s="458"/>
      <c r="H213" s="458"/>
      <c r="I213" s="458"/>
      <c r="J213" s="458"/>
      <c r="K213" s="458"/>
      <c r="L213" s="458"/>
      <c r="M213" s="458"/>
      <c r="N213" s="458"/>
      <c r="O213" s="458"/>
      <c r="P213" s="458"/>
      <c r="Q213" s="458"/>
      <c r="R213" s="458"/>
      <c r="S213" s="458"/>
      <c r="T213" s="458"/>
      <c r="U213" s="458"/>
      <c r="V213" s="458"/>
      <c r="W213" s="458"/>
      <c r="X213" s="458"/>
      <c r="Y213" s="458"/>
      <c r="Z213" s="458"/>
    </row>
    <row r="214" ht="12.75" customHeight="1" spans="1:26">
      <c r="A214" s="458"/>
      <c r="B214" s="458"/>
      <c r="C214" s="458"/>
      <c r="D214" s="458"/>
      <c r="E214" s="458"/>
      <c r="F214" s="458"/>
      <c r="G214" s="458"/>
      <c r="H214" s="458"/>
      <c r="I214" s="458"/>
      <c r="J214" s="458"/>
      <c r="K214" s="458"/>
      <c r="L214" s="458"/>
      <c r="M214" s="458"/>
      <c r="N214" s="458"/>
      <c r="O214" s="458"/>
      <c r="P214" s="458"/>
      <c r="Q214" s="458"/>
      <c r="R214" s="458"/>
      <c r="S214" s="458"/>
      <c r="T214" s="458"/>
      <c r="U214" s="458"/>
      <c r="V214" s="458"/>
      <c r="W214" s="458"/>
      <c r="X214" s="458"/>
      <c r="Y214" s="458"/>
      <c r="Z214" s="458"/>
    </row>
    <row r="215" ht="12.75" customHeight="1" spans="1:26">
      <c r="A215" s="458"/>
      <c r="B215" s="458"/>
      <c r="C215" s="458"/>
      <c r="D215" s="458"/>
      <c r="E215" s="458"/>
      <c r="F215" s="458"/>
      <c r="G215" s="458"/>
      <c r="H215" s="458"/>
      <c r="I215" s="458"/>
      <c r="J215" s="458"/>
      <c r="K215" s="458"/>
      <c r="L215" s="458"/>
      <c r="M215" s="458"/>
      <c r="N215" s="458"/>
      <c r="O215" s="458"/>
      <c r="P215" s="458"/>
      <c r="Q215" s="458"/>
      <c r="R215" s="458"/>
      <c r="S215" s="458"/>
      <c r="T215" s="458"/>
      <c r="U215" s="458"/>
      <c r="V215" s="458"/>
      <c r="W215" s="458"/>
      <c r="X215" s="458"/>
      <c r="Y215" s="458"/>
      <c r="Z215" s="458"/>
    </row>
    <row r="216" ht="12.75" customHeight="1" spans="1:26">
      <c r="A216" s="458"/>
      <c r="B216" s="458"/>
      <c r="C216" s="458"/>
      <c r="D216" s="458"/>
      <c r="E216" s="458"/>
      <c r="F216" s="458"/>
      <c r="G216" s="458"/>
      <c r="H216" s="458"/>
      <c r="I216" s="458"/>
      <c r="J216" s="458"/>
      <c r="K216" s="458"/>
      <c r="L216" s="458"/>
      <c r="M216" s="458"/>
      <c r="N216" s="458"/>
      <c r="O216" s="458"/>
      <c r="P216" s="458"/>
      <c r="Q216" s="458"/>
      <c r="R216" s="458"/>
      <c r="S216" s="458"/>
      <c r="T216" s="458"/>
      <c r="U216" s="458"/>
      <c r="V216" s="458"/>
      <c r="W216" s="458"/>
      <c r="X216" s="458"/>
      <c r="Y216" s="458"/>
      <c r="Z216" s="458"/>
    </row>
    <row r="217" ht="12.75" customHeight="1" spans="1:26">
      <c r="A217" s="458"/>
      <c r="B217" s="458"/>
      <c r="C217" s="458"/>
      <c r="D217" s="458"/>
      <c r="E217" s="458"/>
      <c r="F217" s="458"/>
      <c r="G217" s="458"/>
      <c r="H217" s="458"/>
      <c r="I217" s="458"/>
      <c r="J217" s="458"/>
      <c r="K217" s="458"/>
      <c r="L217" s="458"/>
      <c r="M217" s="458"/>
      <c r="N217" s="458"/>
      <c r="O217" s="458"/>
      <c r="P217" s="458"/>
      <c r="Q217" s="458"/>
      <c r="R217" s="458"/>
      <c r="S217" s="458"/>
      <c r="T217" s="458"/>
      <c r="U217" s="458"/>
      <c r="V217" s="458"/>
      <c r="W217" s="458"/>
      <c r="X217" s="458"/>
      <c r="Y217" s="458"/>
      <c r="Z217" s="458"/>
    </row>
    <row r="218" ht="12.75" customHeight="1" spans="1:26">
      <c r="A218" s="458"/>
      <c r="B218" s="458"/>
      <c r="C218" s="458"/>
      <c r="D218" s="458"/>
      <c r="E218" s="458"/>
      <c r="F218" s="458"/>
      <c r="G218" s="458"/>
      <c r="H218" s="458"/>
      <c r="I218" s="458"/>
      <c r="J218" s="458"/>
      <c r="K218" s="458"/>
      <c r="L218" s="458"/>
      <c r="M218" s="458"/>
      <c r="N218" s="458"/>
      <c r="O218" s="458"/>
      <c r="P218" s="458"/>
      <c r="Q218" s="458"/>
      <c r="R218" s="458"/>
      <c r="S218" s="458"/>
      <c r="T218" s="458"/>
      <c r="U218" s="458"/>
      <c r="V218" s="458"/>
      <c r="W218" s="458"/>
      <c r="X218" s="458"/>
      <c r="Y218" s="458"/>
      <c r="Z218" s="458"/>
    </row>
    <row r="219" ht="12.75" customHeight="1" spans="1:26">
      <c r="A219" s="458"/>
      <c r="B219" s="458"/>
      <c r="C219" s="458"/>
      <c r="D219" s="458"/>
      <c r="E219" s="458"/>
      <c r="F219" s="458"/>
      <c r="G219" s="458"/>
      <c r="H219" s="458"/>
      <c r="I219" s="458"/>
      <c r="J219" s="458"/>
      <c r="K219" s="458"/>
      <c r="L219" s="458"/>
      <c r="M219" s="458"/>
      <c r="N219" s="458"/>
      <c r="O219" s="458"/>
      <c r="P219" s="458"/>
      <c r="Q219" s="458"/>
      <c r="R219" s="458"/>
      <c r="S219" s="458"/>
      <c r="T219" s="458"/>
      <c r="U219" s="458"/>
      <c r="V219" s="458"/>
      <c r="W219" s="458"/>
      <c r="X219" s="458"/>
      <c r="Y219" s="458"/>
      <c r="Z219" s="458"/>
    </row>
    <row r="220" ht="12.75" customHeight="1" spans="1:26">
      <c r="A220" s="458"/>
      <c r="B220" s="458"/>
      <c r="C220" s="458"/>
      <c r="D220" s="458"/>
      <c r="E220" s="458"/>
      <c r="F220" s="458"/>
      <c r="G220" s="458"/>
      <c r="H220" s="458"/>
      <c r="I220" s="458"/>
      <c r="J220" s="458"/>
      <c r="K220" s="458"/>
      <c r="L220" s="458"/>
      <c r="M220" s="458"/>
      <c r="N220" s="458"/>
      <c r="O220" s="458"/>
      <c r="P220" s="458"/>
      <c r="Q220" s="458"/>
      <c r="R220" s="458"/>
      <c r="S220" s="458"/>
      <c r="T220" s="458"/>
      <c r="U220" s="458"/>
      <c r="V220" s="458"/>
      <c r="W220" s="458"/>
      <c r="X220" s="458"/>
      <c r="Y220" s="458"/>
      <c r="Z220" s="458"/>
    </row>
    <row r="221" ht="12.75" customHeight="1" spans="1:26">
      <c r="A221" s="458"/>
      <c r="B221" s="458"/>
      <c r="C221" s="458"/>
      <c r="D221" s="458"/>
      <c r="E221" s="458"/>
      <c r="F221" s="458"/>
      <c r="G221" s="458"/>
      <c r="H221" s="458"/>
      <c r="I221" s="458"/>
      <c r="J221" s="458"/>
      <c r="K221" s="458"/>
      <c r="L221" s="458"/>
      <c r="M221" s="458"/>
      <c r="N221" s="458"/>
      <c r="O221" s="458"/>
      <c r="P221" s="458"/>
      <c r="Q221" s="458"/>
      <c r="R221" s="458"/>
      <c r="S221" s="458"/>
      <c r="T221" s="458"/>
      <c r="U221" s="458"/>
      <c r="V221" s="458"/>
      <c r="W221" s="458"/>
      <c r="X221" s="458"/>
      <c r="Y221" s="458"/>
      <c r="Z221" s="458"/>
    </row>
    <row r="222" ht="12.75" customHeight="1" spans="1:26">
      <c r="A222" s="458"/>
      <c r="B222" s="458"/>
      <c r="C222" s="458"/>
      <c r="D222" s="458"/>
      <c r="E222" s="458"/>
      <c r="F222" s="458"/>
      <c r="G222" s="458"/>
      <c r="H222" s="458"/>
      <c r="I222" s="458"/>
      <c r="J222" s="458"/>
      <c r="K222" s="458"/>
      <c r="L222" s="458"/>
      <c r="M222" s="458"/>
      <c r="N222" s="458"/>
      <c r="O222" s="458"/>
      <c r="P222" s="458"/>
      <c r="Q222" s="458"/>
      <c r="R222" s="458"/>
      <c r="S222" s="458"/>
      <c r="T222" s="458"/>
      <c r="U222" s="458"/>
      <c r="V222" s="458"/>
      <c r="W222" s="458"/>
      <c r="X222" s="458"/>
      <c r="Y222" s="458"/>
      <c r="Z222" s="458"/>
    </row>
    <row r="223" ht="12.75" customHeight="1" spans="1:26">
      <c r="A223" s="458"/>
      <c r="B223" s="458"/>
      <c r="C223" s="458"/>
      <c r="D223" s="458"/>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row>
    <row r="224" ht="12.75" customHeight="1" spans="1:26">
      <c r="A224" s="458"/>
      <c r="B224" s="458"/>
      <c r="C224" s="458"/>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row>
    <row r="225" ht="12.75" customHeight="1" spans="1:26">
      <c r="A225" s="458"/>
      <c r="B225" s="458"/>
      <c r="C225" s="458"/>
      <c r="D225" s="458"/>
      <c r="E225" s="458"/>
      <c r="F225" s="458"/>
      <c r="G225" s="458"/>
      <c r="H225" s="458"/>
      <c r="I225" s="458"/>
      <c r="J225" s="458"/>
      <c r="K225" s="458"/>
      <c r="L225" s="458"/>
      <c r="M225" s="458"/>
      <c r="N225" s="458"/>
      <c r="O225" s="458"/>
      <c r="P225" s="458"/>
      <c r="Q225" s="458"/>
      <c r="R225" s="458"/>
      <c r="S225" s="458"/>
      <c r="T225" s="458"/>
      <c r="U225" s="458"/>
      <c r="V225" s="458"/>
      <c r="W225" s="458"/>
      <c r="X225" s="458"/>
      <c r="Y225" s="458"/>
      <c r="Z225" s="458"/>
    </row>
    <row r="226" ht="12.75" customHeight="1" spans="1:26">
      <c r="A226" s="458"/>
      <c r="B226" s="458"/>
      <c r="C226" s="458"/>
      <c r="D226" s="458"/>
      <c r="E226" s="458"/>
      <c r="F226" s="458"/>
      <c r="G226" s="458"/>
      <c r="H226" s="458"/>
      <c r="I226" s="458"/>
      <c r="J226" s="458"/>
      <c r="K226" s="458"/>
      <c r="L226" s="458"/>
      <c r="M226" s="458"/>
      <c r="N226" s="458"/>
      <c r="O226" s="458"/>
      <c r="P226" s="458"/>
      <c r="Q226" s="458"/>
      <c r="R226" s="458"/>
      <c r="S226" s="458"/>
      <c r="T226" s="458"/>
      <c r="U226" s="458"/>
      <c r="V226" s="458"/>
      <c r="W226" s="458"/>
      <c r="X226" s="458"/>
      <c r="Y226" s="458"/>
      <c r="Z226" s="458"/>
    </row>
    <row r="227" ht="12.75" customHeight="1" spans="1:26">
      <c r="A227" s="458"/>
      <c r="B227" s="458"/>
      <c r="C227" s="458"/>
      <c r="D227" s="458"/>
      <c r="E227" s="458"/>
      <c r="F227" s="458"/>
      <c r="G227" s="458"/>
      <c r="H227" s="458"/>
      <c r="I227" s="458"/>
      <c r="J227" s="458"/>
      <c r="K227" s="458"/>
      <c r="L227" s="458"/>
      <c r="M227" s="458"/>
      <c r="N227" s="458"/>
      <c r="O227" s="458"/>
      <c r="P227" s="458"/>
      <c r="Q227" s="458"/>
      <c r="R227" s="458"/>
      <c r="S227" s="458"/>
      <c r="T227" s="458"/>
      <c r="U227" s="458"/>
      <c r="V227" s="458"/>
      <c r="W227" s="458"/>
      <c r="X227" s="458"/>
      <c r="Y227" s="458"/>
      <c r="Z227" s="458"/>
    </row>
    <row r="228" ht="12.75" customHeight="1" spans="1:26">
      <c r="A228" s="458"/>
      <c r="B228" s="458"/>
      <c r="C228" s="458"/>
      <c r="D228" s="458"/>
      <c r="E228" s="458"/>
      <c r="F228" s="458"/>
      <c r="G228" s="458"/>
      <c r="H228" s="458"/>
      <c r="I228" s="458"/>
      <c r="J228" s="458"/>
      <c r="K228" s="458"/>
      <c r="L228" s="458"/>
      <c r="M228" s="458"/>
      <c r="N228" s="458"/>
      <c r="O228" s="458"/>
      <c r="P228" s="458"/>
      <c r="Q228" s="458"/>
      <c r="R228" s="458"/>
      <c r="S228" s="458"/>
      <c r="T228" s="458"/>
      <c r="U228" s="458"/>
      <c r="V228" s="458"/>
      <c r="W228" s="458"/>
      <c r="X228" s="458"/>
      <c r="Y228" s="458"/>
      <c r="Z228" s="458"/>
    </row>
    <row r="229" ht="12.75" customHeight="1" spans="1:26">
      <c r="A229" s="458"/>
      <c r="B229" s="458"/>
      <c r="C229" s="458"/>
      <c r="D229" s="458"/>
      <c r="E229" s="458"/>
      <c r="F229" s="458"/>
      <c r="G229" s="458"/>
      <c r="H229" s="458"/>
      <c r="I229" s="458"/>
      <c r="J229" s="458"/>
      <c r="K229" s="458"/>
      <c r="L229" s="458"/>
      <c r="M229" s="458"/>
      <c r="N229" s="458"/>
      <c r="O229" s="458"/>
      <c r="P229" s="458"/>
      <c r="Q229" s="458"/>
      <c r="R229" s="458"/>
      <c r="S229" s="458"/>
      <c r="T229" s="458"/>
      <c r="U229" s="458"/>
      <c r="V229" s="458"/>
      <c r="W229" s="458"/>
      <c r="X229" s="458"/>
      <c r="Y229" s="458"/>
      <c r="Z229" s="458"/>
    </row>
    <row r="230" ht="12.75" customHeight="1" spans="1:26">
      <c r="A230" s="458"/>
      <c r="B230" s="458"/>
      <c r="C230" s="458"/>
      <c r="D230" s="458"/>
      <c r="E230" s="458"/>
      <c r="F230" s="458"/>
      <c r="G230" s="458"/>
      <c r="H230" s="458"/>
      <c r="I230" s="458"/>
      <c r="J230" s="458"/>
      <c r="K230" s="458"/>
      <c r="L230" s="458"/>
      <c r="M230" s="458"/>
      <c r="N230" s="458"/>
      <c r="O230" s="458"/>
      <c r="P230" s="458"/>
      <c r="Q230" s="458"/>
      <c r="R230" s="458"/>
      <c r="S230" s="458"/>
      <c r="T230" s="458"/>
      <c r="U230" s="458"/>
      <c r="V230" s="458"/>
      <c r="W230" s="458"/>
      <c r="X230" s="458"/>
      <c r="Y230" s="458"/>
      <c r="Z230" s="458"/>
    </row>
    <row r="231" ht="12.75" customHeight="1" spans="1:26">
      <c r="A231" s="458"/>
      <c r="B231" s="458"/>
      <c r="C231" s="458"/>
      <c r="D231" s="458"/>
      <c r="E231" s="458"/>
      <c r="F231" s="458"/>
      <c r="G231" s="458"/>
      <c r="H231" s="458"/>
      <c r="I231" s="458"/>
      <c r="J231" s="458"/>
      <c r="K231" s="458"/>
      <c r="L231" s="458"/>
      <c r="M231" s="458"/>
      <c r="N231" s="458"/>
      <c r="O231" s="458"/>
      <c r="P231" s="458"/>
      <c r="Q231" s="458"/>
      <c r="R231" s="458"/>
      <c r="S231" s="458"/>
      <c r="T231" s="458"/>
      <c r="U231" s="458"/>
      <c r="V231" s="458"/>
      <c r="W231" s="458"/>
      <c r="X231" s="458"/>
      <c r="Y231" s="458"/>
      <c r="Z231" s="458"/>
    </row>
    <row r="232" ht="12.75" customHeight="1" spans="1:26">
      <c r="A232" s="458"/>
      <c r="B232" s="458"/>
      <c r="C232" s="458"/>
      <c r="D232" s="458"/>
      <c r="E232" s="458"/>
      <c r="F232" s="458"/>
      <c r="G232" s="458"/>
      <c r="H232" s="458"/>
      <c r="I232" s="458"/>
      <c r="J232" s="458"/>
      <c r="K232" s="458"/>
      <c r="L232" s="458"/>
      <c r="M232" s="458"/>
      <c r="N232" s="458"/>
      <c r="O232" s="458"/>
      <c r="P232" s="458"/>
      <c r="Q232" s="458"/>
      <c r="R232" s="458"/>
      <c r="S232" s="458"/>
      <c r="T232" s="458"/>
      <c r="U232" s="458"/>
      <c r="V232" s="458"/>
      <c r="W232" s="458"/>
      <c r="X232" s="458"/>
      <c r="Y232" s="458"/>
      <c r="Z232" s="458"/>
    </row>
    <row r="233" ht="12.75" customHeight="1" spans="1:26">
      <c r="A233" s="458"/>
      <c r="B233" s="458"/>
      <c r="C233" s="458"/>
      <c r="D233" s="458"/>
      <c r="E233" s="458"/>
      <c r="F233" s="458"/>
      <c r="G233" s="458"/>
      <c r="H233" s="458"/>
      <c r="I233" s="458"/>
      <c r="J233" s="458"/>
      <c r="K233" s="458"/>
      <c r="L233" s="458"/>
      <c r="M233" s="458"/>
      <c r="N233" s="458"/>
      <c r="O233" s="458"/>
      <c r="P233" s="458"/>
      <c r="Q233" s="458"/>
      <c r="R233" s="458"/>
      <c r="S233" s="458"/>
      <c r="T233" s="458"/>
      <c r="U233" s="458"/>
      <c r="V233" s="458"/>
      <c r="W233" s="458"/>
      <c r="X233" s="458"/>
      <c r="Y233" s="458"/>
      <c r="Z233" s="458"/>
    </row>
    <row r="234" ht="12.75" customHeight="1" spans="1:26">
      <c r="A234" s="458"/>
      <c r="B234" s="458"/>
      <c r="C234" s="458"/>
      <c r="D234" s="458"/>
      <c r="E234" s="458"/>
      <c r="F234" s="458"/>
      <c r="G234" s="458"/>
      <c r="H234" s="458"/>
      <c r="I234" s="458"/>
      <c r="J234" s="458"/>
      <c r="K234" s="458"/>
      <c r="L234" s="458"/>
      <c r="M234" s="458"/>
      <c r="N234" s="458"/>
      <c r="O234" s="458"/>
      <c r="P234" s="458"/>
      <c r="Q234" s="458"/>
      <c r="R234" s="458"/>
      <c r="S234" s="458"/>
      <c r="T234" s="458"/>
      <c r="U234" s="458"/>
      <c r="V234" s="458"/>
      <c r="W234" s="458"/>
      <c r="X234" s="458"/>
      <c r="Y234" s="458"/>
      <c r="Z234" s="458"/>
    </row>
    <row r="235" ht="12.75" customHeight="1" spans="1:26">
      <c r="A235" s="458"/>
      <c r="B235" s="458"/>
      <c r="C235" s="458"/>
      <c r="D235" s="458"/>
      <c r="E235" s="458"/>
      <c r="F235" s="458"/>
      <c r="G235" s="458"/>
      <c r="H235" s="458"/>
      <c r="I235" s="458"/>
      <c r="J235" s="458"/>
      <c r="K235" s="458"/>
      <c r="L235" s="458"/>
      <c r="M235" s="458"/>
      <c r="N235" s="458"/>
      <c r="O235" s="458"/>
      <c r="P235" s="458"/>
      <c r="Q235" s="458"/>
      <c r="R235" s="458"/>
      <c r="S235" s="458"/>
      <c r="T235" s="458"/>
      <c r="U235" s="458"/>
      <c r="V235" s="458"/>
      <c r="W235" s="458"/>
      <c r="X235" s="458"/>
      <c r="Y235" s="458"/>
      <c r="Z235" s="458"/>
    </row>
    <row r="236" ht="12.75" customHeight="1" spans="1:26">
      <c r="A236" s="458"/>
      <c r="B236" s="458"/>
      <c r="C236" s="458"/>
      <c r="D236" s="458"/>
      <c r="E236" s="458"/>
      <c r="F236" s="458"/>
      <c r="G236" s="458"/>
      <c r="H236" s="458"/>
      <c r="I236" s="458"/>
      <c r="J236" s="458"/>
      <c r="K236" s="458"/>
      <c r="L236" s="458"/>
      <c r="M236" s="458"/>
      <c r="N236" s="458"/>
      <c r="O236" s="458"/>
      <c r="P236" s="458"/>
      <c r="Q236" s="458"/>
      <c r="R236" s="458"/>
      <c r="S236" s="458"/>
      <c r="T236" s="458"/>
      <c r="U236" s="458"/>
      <c r="V236" s="458"/>
      <c r="W236" s="458"/>
      <c r="X236" s="458"/>
      <c r="Y236" s="458"/>
      <c r="Z236" s="458"/>
    </row>
    <row r="237" ht="12.75" customHeight="1" spans="1:26">
      <c r="A237" s="458"/>
      <c r="B237" s="458"/>
      <c r="C237" s="458"/>
      <c r="D237" s="458"/>
      <c r="E237" s="458"/>
      <c r="F237" s="458"/>
      <c r="G237" s="458"/>
      <c r="H237" s="458"/>
      <c r="I237" s="458"/>
      <c r="J237" s="458"/>
      <c r="K237" s="458"/>
      <c r="L237" s="458"/>
      <c r="M237" s="458"/>
      <c r="N237" s="458"/>
      <c r="O237" s="458"/>
      <c r="P237" s="458"/>
      <c r="Q237" s="458"/>
      <c r="R237" s="458"/>
      <c r="S237" s="458"/>
      <c r="T237" s="458"/>
      <c r="U237" s="458"/>
      <c r="V237" s="458"/>
      <c r="W237" s="458"/>
      <c r="X237" s="458"/>
      <c r="Y237" s="458"/>
      <c r="Z237" s="458"/>
    </row>
    <row r="238" ht="12.75" customHeight="1" spans="1:26">
      <c r="A238" s="458"/>
      <c r="B238" s="458"/>
      <c r="C238" s="458"/>
      <c r="D238" s="458"/>
      <c r="E238" s="458"/>
      <c r="F238" s="458"/>
      <c r="G238" s="458"/>
      <c r="H238" s="458"/>
      <c r="I238" s="458"/>
      <c r="J238" s="458"/>
      <c r="K238" s="458"/>
      <c r="L238" s="458"/>
      <c r="M238" s="458"/>
      <c r="N238" s="458"/>
      <c r="O238" s="458"/>
      <c r="P238" s="458"/>
      <c r="Q238" s="458"/>
      <c r="R238" s="458"/>
      <c r="S238" s="458"/>
      <c r="T238" s="458"/>
      <c r="U238" s="458"/>
      <c r="V238" s="458"/>
      <c r="W238" s="458"/>
      <c r="X238" s="458"/>
      <c r="Y238" s="458"/>
      <c r="Z238" s="458"/>
    </row>
    <row r="239" ht="12.75" customHeight="1" spans="1:26">
      <c r="A239" s="458"/>
      <c r="B239" s="458"/>
      <c r="C239" s="458"/>
      <c r="D239" s="458"/>
      <c r="E239" s="458"/>
      <c r="F239" s="458"/>
      <c r="G239" s="458"/>
      <c r="H239" s="458"/>
      <c r="I239" s="458"/>
      <c r="J239" s="458"/>
      <c r="K239" s="458"/>
      <c r="L239" s="458"/>
      <c r="M239" s="458"/>
      <c r="N239" s="458"/>
      <c r="O239" s="458"/>
      <c r="P239" s="458"/>
      <c r="Q239" s="458"/>
      <c r="R239" s="458"/>
      <c r="S239" s="458"/>
      <c r="T239" s="458"/>
      <c r="U239" s="458"/>
      <c r="V239" s="458"/>
      <c r="W239" s="458"/>
      <c r="X239" s="458"/>
      <c r="Y239" s="458"/>
      <c r="Z239" s="458"/>
    </row>
    <row r="240" ht="12.75" customHeight="1" spans="1:26">
      <c r="A240" s="458"/>
      <c r="B240" s="458"/>
      <c r="C240" s="458"/>
      <c r="D240" s="458"/>
      <c r="E240" s="458"/>
      <c r="F240" s="458"/>
      <c r="G240" s="458"/>
      <c r="H240" s="458"/>
      <c r="I240" s="458"/>
      <c r="J240" s="458"/>
      <c r="K240" s="458"/>
      <c r="L240" s="458"/>
      <c r="M240" s="458"/>
      <c r="N240" s="458"/>
      <c r="O240" s="458"/>
      <c r="P240" s="458"/>
      <c r="Q240" s="458"/>
      <c r="R240" s="458"/>
      <c r="S240" s="458"/>
      <c r="T240" s="458"/>
      <c r="U240" s="458"/>
      <c r="V240" s="458"/>
      <c r="W240" s="458"/>
      <c r="X240" s="458"/>
      <c r="Y240" s="458"/>
      <c r="Z240" s="458"/>
    </row>
    <row r="241" ht="12.75" customHeight="1" spans="1:26">
      <c r="A241" s="458"/>
      <c r="B241" s="458"/>
      <c r="C241" s="458"/>
      <c r="D241" s="458"/>
      <c r="E241" s="458"/>
      <c r="F241" s="458"/>
      <c r="G241" s="458"/>
      <c r="H241" s="458"/>
      <c r="I241" s="458"/>
      <c r="J241" s="458"/>
      <c r="K241" s="458"/>
      <c r="L241" s="458"/>
      <c r="M241" s="458"/>
      <c r="N241" s="458"/>
      <c r="O241" s="458"/>
      <c r="P241" s="458"/>
      <c r="Q241" s="458"/>
      <c r="R241" s="458"/>
      <c r="S241" s="458"/>
      <c r="T241" s="458"/>
      <c r="U241" s="458"/>
      <c r="V241" s="458"/>
      <c r="W241" s="458"/>
      <c r="X241" s="458"/>
      <c r="Y241" s="458"/>
      <c r="Z241" s="458"/>
    </row>
    <row r="242" ht="12.75" customHeight="1" spans="1:26">
      <c r="A242" s="458"/>
      <c r="B242" s="458"/>
      <c r="C242" s="458"/>
      <c r="D242" s="458"/>
      <c r="E242" s="458"/>
      <c r="F242" s="458"/>
      <c r="G242" s="458"/>
      <c r="H242" s="458"/>
      <c r="I242" s="458"/>
      <c r="J242" s="458"/>
      <c r="K242" s="458"/>
      <c r="L242" s="458"/>
      <c r="M242" s="458"/>
      <c r="N242" s="458"/>
      <c r="O242" s="458"/>
      <c r="P242" s="458"/>
      <c r="Q242" s="458"/>
      <c r="R242" s="458"/>
      <c r="S242" s="458"/>
      <c r="T242" s="458"/>
      <c r="U242" s="458"/>
      <c r="V242" s="458"/>
      <c r="W242" s="458"/>
      <c r="X242" s="458"/>
      <c r="Y242" s="458"/>
      <c r="Z242" s="458"/>
    </row>
    <row r="243" ht="12.75" customHeight="1" spans="1:26">
      <c r="A243" s="458"/>
      <c r="B243" s="458"/>
      <c r="C243" s="458"/>
      <c r="D243" s="458"/>
      <c r="E243" s="458"/>
      <c r="F243" s="458"/>
      <c r="G243" s="458"/>
      <c r="H243" s="458"/>
      <c r="I243" s="458"/>
      <c r="J243" s="458"/>
      <c r="K243" s="458"/>
      <c r="L243" s="458"/>
      <c r="M243" s="458"/>
      <c r="N243" s="458"/>
      <c r="O243" s="458"/>
      <c r="P243" s="458"/>
      <c r="Q243" s="458"/>
      <c r="R243" s="458"/>
      <c r="S243" s="458"/>
      <c r="T243" s="458"/>
      <c r="U243" s="458"/>
      <c r="V243" s="458"/>
      <c r="W243" s="458"/>
      <c r="X243" s="458"/>
      <c r="Y243" s="458"/>
      <c r="Z243" s="458"/>
    </row>
    <row r="244" ht="12.75" customHeight="1" spans="1:26">
      <c r="A244" s="458"/>
      <c r="B244" s="458"/>
      <c r="C244" s="458"/>
      <c r="D244" s="458"/>
      <c r="E244" s="458"/>
      <c r="F244" s="458"/>
      <c r="G244" s="458"/>
      <c r="H244" s="458"/>
      <c r="I244" s="458"/>
      <c r="J244" s="458"/>
      <c r="K244" s="458"/>
      <c r="L244" s="458"/>
      <c r="M244" s="458"/>
      <c r="N244" s="458"/>
      <c r="O244" s="458"/>
      <c r="P244" s="458"/>
      <c r="Q244" s="458"/>
      <c r="R244" s="458"/>
      <c r="S244" s="458"/>
      <c r="T244" s="458"/>
      <c r="U244" s="458"/>
      <c r="V244" s="458"/>
      <c r="W244" s="458"/>
      <c r="X244" s="458"/>
      <c r="Y244" s="458"/>
      <c r="Z244" s="458"/>
    </row>
    <row r="245" ht="12.75" customHeight="1" spans="1:26">
      <c r="A245" s="458"/>
      <c r="B245" s="458"/>
      <c r="C245" s="458"/>
      <c r="D245" s="458"/>
      <c r="E245" s="458"/>
      <c r="F245" s="458"/>
      <c r="G245" s="458"/>
      <c r="H245" s="458"/>
      <c r="I245" s="458"/>
      <c r="J245" s="458"/>
      <c r="K245" s="458"/>
      <c r="L245" s="458"/>
      <c r="M245" s="458"/>
      <c r="N245" s="458"/>
      <c r="O245" s="458"/>
      <c r="P245" s="458"/>
      <c r="Q245" s="458"/>
      <c r="R245" s="458"/>
      <c r="S245" s="458"/>
      <c r="T245" s="458"/>
      <c r="U245" s="458"/>
      <c r="V245" s="458"/>
      <c r="W245" s="458"/>
      <c r="X245" s="458"/>
      <c r="Y245" s="458"/>
      <c r="Z245" s="458"/>
    </row>
    <row r="246" ht="12.75" customHeight="1" spans="1:26">
      <c r="A246" s="458"/>
      <c r="B246" s="458"/>
      <c r="C246" s="458"/>
      <c r="D246" s="458"/>
      <c r="E246" s="458"/>
      <c r="F246" s="458"/>
      <c r="G246" s="458"/>
      <c r="H246" s="458"/>
      <c r="I246" s="458"/>
      <c r="J246" s="458"/>
      <c r="K246" s="458"/>
      <c r="L246" s="458"/>
      <c r="M246" s="458"/>
      <c r="N246" s="458"/>
      <c r="O246" s="458"/>
      <c r="P246" s="458"/>
      <c r="Q246" s="458"/>
      <c r="R246" s="458"/>
      <c r="S246" s="458"/>
      <c r="T246" s="458"/>
      <c r="U246" s="458"/>
      <c r="V246" s="458"/>
      <c r="W246" s="458"/>
      <c r="X246" s="458"/>
      <c r="Y246" s="458"/>
      <c r="Z246" s="458"/>
    </row>
    <row r="247" ht="12.75" customHeight="1" spans="1:26">
      <c r="A247" s="458"/>
      <c r="B247" s="458"/>
      <c r="C247" s="458"/>
      <c r="D247" s="458"/>
      <c r="E247" s="458"/>
      <c r="F247" s="458"/>
      <c r="G247" s="458"/>
      <c r="H247" s="458"/>
      <c r="I247" s="458"/>
      <c r="J247" s="458"/>
      <c r="K247" s="458"/>
      <c r="L247" s="458"/>
      <c r="M247" s="458"/>
      <c r="N247" s="458"/>
      <c r="O247" s="458"/>
      <c r="P247" s="458"/>
      <c r="Q247" s="458"/>
      <c r="R247" s="458"/>
      <c r="S247" s="458"/>
      <c r="T247" s="458"/>
      <c r="U247" s="458"/>
      <c r="V247" s="458"/>
      <c r="W247" s="458"/>
      <c r="X247" s="458"/>
      <c r="Y247" s="458"/>
      <c r="Z247" s="458"/>
    </row>
    <row r="248" ht="12.75" customHeight="1" spans="1:26">
      <c r="A248" s="458"/>
      <c r="B248" s="458"/>
      <c r="C248" s="458"/>
      <c r="D248" s="458"/>
      <c r="E248" s="458"/>
      <c r="F248" s="458"/>
      <c r="G248" s="458"/>
      <c r="H248" s="458"/>
      <c r="I248" s="458"/>
      <c r="J248" s="458"/>
      <c r="K248" s="458"/>
      <c r="L248" s="458"/>
      <c r="M248" s="458"/>
      <c r="N248" s="458"/>
      <c r="O248" s="458"/>
      <c r="P248" s="458"/>
      <c r="Q248" s="458"/>
      <c r="R248" s="458"/>
      <c r="S248" s="458"/>
      <c r="T248" s="458"/>
      <c r="U248" s="458"/>
      <c r="V248" s="458"/>
      <c r="W248" s="458"/>
      <c r="X248" s="458"/>
      <c r="Y248" s="458"/>
      <c r="Z248" s="458"/>
    </row>
    <row r="249" ht="12.75" customHeight="1" spans="1:26">
      <c r="A249" s="458"/>
      <c r="B249" s="458"/>
      <c r="C249" s="458"/>
      <c r="D249" s="458"/>
      <c r="E249" s="458"/>
      <c r="F249" s="458"/>
      <c r="G249" s="458"/>
      <c r="H249" s="458"/>
      <c r="I249" s="458"/>
      <c r="J249" s="458"/>
      <c r="K249" s="458"/>
      <c r="L249" s="458"/>
      <c r="M249" s="458"/>
      <c r="N249" s="458"/>
      <c r="O249" s="458"/>
      <c r="P249" s="458"/>
      <c r="Q249" s="458"/>
      <c r="R249" s="458"/>
      <c r="S249" s="458"/>
      <c r="T249" s="458"/>
      <c r="U249" s="458"/>
      <c r="V249" s="458"/>
      <c r="W249" s="458"/>
      <c r="X249" s="458"/>
      <c r="Y249" s="458"/>
      <c r="Z249" s="458"/>
    </row>
    <row r="250" ht="12.75" customHeight="1" spans="1:26">
      <c r="A250" s="458"/>
      <c r="B250" s="458"/>
      <c r="C250" s="458"/>
      <c r="D250" s="458"/>
      <c r="E250" s="458"/>
      <c r="F250" s="458"/>
      <c r="G250" s="458"/>
      <c r="H250" s="458"/>
      <c r="I250" s="458"/>
      <c r="J250" s="458"/>
      <c r="K250" s="458"/>
      <c r="L250" s="458"/>
      <c r="M250" s="458"/>
      <c r="N250" s="458"/>
      <c r="O250" s="458"/>
      <c r="P250" s="458"/>
      <c r="Q250" s="458"/>
      <c r="R250" s="458"/>
      <c r="S250" s="458"/>
      <c r="T250" s="458"/>
      <c r="U250" s="458"/>
      <c r="V250" s="458"/>
      <c r="W250" s="458"/>
      <c r="X250" s="458"/>
      <c r="Y250" s="458"/>
      <c r="Z250" s="458"/>
    </row>
    <row r="251" ht="12.75" customHeight="1" spans="1:26">
      <c r="A251" s="458"/>
      <c r="B251" s="458"/>
      <c r="C251" s="458"/>
      <c r="D251" s="458"/>
      <c r="E251" s="458"/>
      <c r="F251" s="458"/>
      <c r="G251" s="458"/>
      <c r="H251" s="458"/>
      <c r="I251" s="458"/>
      <c r="J251" s="458"/>
      <c r="K251" s="458"/>
      <c r="L251" s="458"/>
      <c r="M251" s="458"/>
      <c r="N251" s="458"/>
      <c r="O251" s="458"/>
      <c r="P251" s="458"/>
      <c r="Q251" s="458"/>
      <c r="R251" s="458"/>
      <c r="S251" s="458"/>
      <c r="T251" s="458"/>
      <c r="U251" s="458"/>
      <c r="V251" s="458"/>
      <c r="W251" s="458"/>
      <c r="X251" s="458"/>
      <c r="Y251" s="458"/>
      <c r="Z251" s="458"/>
    </row>
    <row r="252" ht="12.75" customHeight="1" spans="1:26">
      <c r="A252" s="458"/>
      <c r="B252" s="458"/>
      <c r="C252" s="458"/>
      <c r="D252" s="458"/>
      <c r="E252" s="458"/>
      <c r="F252" s="458"/>
      <c r="G252" s="458"/>
      <c r="H252" s="458"/>
      <c r="I252" s="458"/>
      <c r="J252" s="458"/>
      <c r="K252" s="458"/>
      <c r="L252" s="458"/>
      <c r="M252" s="458"/>
      <c r="N252" s="458"/>
      <c r="O252" s="458"/>
      <c r="P252" s="458"/>
      <c r="Q252" s="458"/>
      <c r="R252" s="458"/>
      <c r="S252" s="458"/>
      <c r="T252" s="458"/>
      <c r="U252" s="458"/>
      <c r="V252" s="458"/>
      <c r="W252" s="458"/>
      <c r="X252" s="458"/>
      <c r="Y252" s="458"/>
      <c r="Z252" s="458"/>
    </row>
    <row r="253" ht="12.75" customHeight="1" spans="1:26">
      <c r="A253" s="458"/>
      <c r="B253" s="458"/>
      <c r="C253" s="458"/>
      <c r="D253" s="458"/>
      <c r="E253" s="458"/>
      <c r="F253" s="458"/>
      <c r="G253" s="458"/>
      <c r="H253" s="458"/>
      <c r="I253" s="458"/>
      <c r="J253" s="458"/>
      <c r="K253" s="458"/>
      <c r="L253" s="458"/>
      <c r="M253" s="458"/>
      <c r="N253" s="458"/>
      <c r="O253" s="458"/>
      <c r="P253" s="458"/>
      <c r="Q253" s="458"/>
      <c r="R253" s="458"/>
      <c r="S253" s="458"/>
      <c r="T253" s="458"/>
      <c r="U253" s="458"/>
      <c r="V253" s="458"/>
      <c r="W253" s="458"/>
      <c r="X253" s="458"/>
      <c r="Y253" s="458"/>
      <c r="Z253" s="458"/>
    </row>
    <row r="254" ht="12.75" customHeight="1" spans="1:26">
      <c r="A254" s="458"/>
      <c r="B254" s="458"/>
      <c r="C254" s="458"/>
      <c r="D254" s="458"/>
      <c r="E254" s="458"/>
      <c r="F254" s="458"/>
      <c r="G254" s="458"/>
      <c r="H254" s="458"/>
      <c r="I254" s="458"/>
      <c r="J254" s="458"/>
      <c r="K254" s="458"/>
      <c r="L254" s="458"/>
      <c r="M254" s="458"/>
      <c r="N254" s="458"/>
      <c r="O254" s="458"/>
      <c r="P254" s="458"/>
      <c r="Q254" s="458"/>
      <c r="R254" s="458"/>
      <c r="S254" s="458"/>
      <c r="T254" s="458"/>
      <c r="U254" s="458"/>
      <c r="V254" s="458"/>
      <c r="W254" s="458"/>
      <c r="X254" s="458"/>
      <c r="Y254" s="458"/>
      <c r="Z254" s="458"/>
    </row>
    <row r="255" ht="12.75" customHeight="1" spans="1:26">
      <c r="A255" s="458"/>
      <c r="B255" s="458"/>
      <c r="C255" s="458"/>
      <c r="D255" s="458"/>
      <c r="E255" s="458"/>
      <c r="F255" s="458"/>
      <c r="G255" s="458"/>
      <c r="H255" s="458"/>
      <c r="I255" s="458"/>
      <c r="J255" s="458"/>
      <c r="K255" s="458"/>
      <c r="L255" s="458"/>
      <c r="M255" s="458"/>
      <c r="N255" s="458"/>
      <c r="O255" s="458"/>
      <c r="P255" s="458"/>
      <c r="Q255" s="458"/>
      <c r="R255" s="458"/>
      <c r="S255" s="458"/>
      <c r="T255" s="458"/>
      <c r="U255" s="458"/>
      <c r="V255" s="458"/>
      <c r="W255" s="458"/>
      <c r="X255" s="458"/>
      <c r="Y255" s="458"/>
      <c r="Z255" s="458"/>
    </row>
    <row r="256" ht="12.75" customHeight="1" spans="1:26">
      <c r="A256" s="458"/>
      <c r="B256" s="458"/>
      <c r="C256" s="458"/>
      <c r="D256" s="458"/>
      <c r="E256" s="458"/>
      <c r="F256" s="458"/>
      <c r="G256" s="458"/>
      <c r="H256" s="458"/>
      <c r="I256" s="458"/>
      <c r="J256" s="458"/>
      <c r="K256" s="458"/>
      <c r="L256" s="458"/>
      <c r="M256" s="458"/>
      <c r="N256" s="458"/>
      <c r="O256" s="458"/>
      <c r="P256" s="458"/>
      <c r="Q256" s="458"/>
      <c r="R256" s="458"/>
      <c r="S256" s="458"/>
      <c r="T256" s="458"/>
      <c r="U256" s="458"/>
      <c r="V256" s="458"/>
      <c r="W256" s="458"/>
      <c r="X256" s="458"/>
      <c r="Y256" s="458"/>
      <c r="Z256" s="458"/>
    </row>
    <row r="257" ht="12.75" customHeight="1" spans="1:26">
      <c r="A257" s="458"/>
      <c r="B257" s="458"/>
      <c r="C257" s="458"/>
      <c r="D257" s="458"/>
      <c r="E257" s="458"/>
      <c r="F257" s="458"/>
      <c r="G257" s="458"/>
      <c r="H257" s="458"/>
      <c r="I257" s="458"/>
      <c r="J257" s="458"/>
      <c r="K257" s="458"/>
      <c r="L257" s="458"/>
      <c r="M257" s="458"/>
      <c r="N257" s="458"/>
      <c r="O257" s="458"/>
      <c r="P257" s="458"/>
      <c r="Q257" s="458"/>
      <c r="R257" s="458"/>
      <c r="S257" s="458"/>
      <c r="T257" s="458"/>
      <c r="U257" s="458"/>
      <c r="V257" s="458"/>
      <c r="W257" s="458"/>
      <c r="X257" s="458"/>
      <c r="Y257" s="458"/>
      <c r="Z257" s="458"/>
    </row>
    <row r="258" ht="12.75" customHeight="1" spans="1:26">
      <c r="A258" s="458"/>
      <c r="B258" s="458"/>
      <c r="C258" s="458"/>
      <c r="D258" s="458"/>
      <c r="E258" s="458"/>
      <c r="F258" s="458"/>
      <c r="G258" s="458"/>
      <c r="H258" s="458"/>
      <c r="I258" s="458"/>
      <c r="J258" s="458"/>
      <c r="K258" s="458"/>
      <c r="L258" s="458"/>
      <c r="M258" s="458"/>
      <c r="N258" s="458"/>
      <c r="O258" s="458"/>
      <c r="P258" s="458"/>
      <c r="Q258" s="458"/>
      <c r="R258" s="458"/>
      <c r="S258" s="458"/>
      <c r="T258" s="458"/>
      <c r="U258" s="458"/>
      <c r="V258" s="458"/>
      <c r="W258" s="458"/>
      <c r="X258" s="458"/>
      <c r="Y258" s="458"/>
      <c r="Z258" s="458"/>
    </row>
    <row r="259" ht="12.75" customHeight="1" spans="1:26">
      <c r="A259" s="458"/>
      <c r="B259" s="458"/>
      <c r="C259" s="458"/>
      <c r="D259" s="458"/>
      <c r="E259" s="458"/>
      <c r="F259" s="458"/>
      <c r="G259" s="458"/>
      <c r="H259" s="458"/>
      <c r="I259" s="458"/>
      <c r="J259" s="458"/>
      <c r="K259" s="458"/>
      <c r="L259" s="458"/>
      <c r="M259" s="458"/>
      <c r="N259" s="458"/>
      <c r="O259" s="458"/>
      <c r="P259" s="458"/>
      <c r="Q259" s="458"/>
      <c r="R259" s="458"/>
      <c r="S259" s="458"/>
      <c r="T259" s="458"/>
      <c r="U259" s="458"/>
      <c r="V259" s="458"/>
      <c r="W259" s="458"/>
      <c r="X259" s="458"/>
      <c r="Y259" s="458"/>
      <c r="Z259" s="458"/>
    </row>
    <row r="260" ht="12.75" customHeight="1" spans="1:26">
      <c r="A260" s="458"/>
      <c r="B260" s="458"/>
      <c r="C260" s="458"/>
      <c r="D260" s="458"/>
      <c r="E260" s="458"/>
      <c r="F260" s="458"/>
      <c r="G260" s="458"/>
      <c r="H260" s="458"/>
      <c r="I260" s="458"/>
      <c r="J260" s="458"/>
      <c r="K260" s="458"/>
      <c r="L260" s="458"/>
      <c r="M260" s="458"/>
      <c r="N260" s="458"/>
      <c r="O260" s="458"/>
      <c r="P260" s="458"/>
      <c r="Q260" s="458"/>
      <c r="R260" s="458"/>
      <c r="S260" s="458"/>
      <c r="T260" s="458"/>
      <c r="U260" s="458"/>
      <c r="V260" s="458"/>
      <c r="W260" s="458"/>
      <c r="X260" s="458"/>
      <c r="Y260" s="458"/>
      <c r="Z260" s="458"/>
    </row>
    <row r="261" ht="12.75" customHeight="1" spans="1:26">
      <c r="A261" s="458"/>
      <c r="B261" s="458"/>
      <c r="C261" s="458"/>
      <c r="D261" s="458"/>
      <c r="E261" s="458"/>
      <c r="F261" s="458"/>
      <c r="G261" s="458"/>
      <c r="H261" s="458"/>
      <c r="I261" s="458"/>
      <c r="J261" s="458"/>
      <c r="K261" s="458"/>
      <c r="L261" s="458"/>
      <c r="M261" s="458"/>
      <c r="N261" s="458"/>
      <c r="O261" s="458"/>
      <c r="P261" s="458"/>
      <c r="Q261" s="458"/>
      <c r="R261" s="458"/>
      <c r="S261" s="458"/>
      <c r="T261" s="458"/>
      <c r="U261" s="458"/>
      <c r="V261" s="458"/>
      <c r="W261" s="458"/>
      <c r="X261" s="458"/>
      <c r="Y261" s="458"/>
      <c r="Z261" s="458"/>
    </row>
    <row r="262" ht="12.75" customHeight="1" spans="1:26">
      <c r="A262" s="458"/>
      <c r="B262" s="458"/>
      <c r="C262" s="458"/>
      <c r="D262" s="458"/>
      <c r="E262" s="458"/>
      <c r="F262" s="458"/>
      <c r="G262" s="458"/>
      <c r="H262" s="458"/>
      <c r="I262" s="458"/>
      <c r="J262" s="458"/>
      <c r="K262" s="458"/>
      <c r="L262" s="458"/>
      <c r="M262" s="458"/>
      <c r="N262" s="458"/>
      <c r="O262" s="458"/>
      <c r="P262" s="458"/>
      <c r="Q262" s="458"/>
      <c r="R262" s="458"/>
      <c r="S262" s="458"/>
      <c r="T262" s="458"/>
      <c r="U262" s="458"/>
      <c r="V262" s="458"/>
      <c r="W262" s="458"/>
      <c r="X262" s="458"/>
      <c r="Y262" s="458"/>
      <c r="Z262" s="458"/>
    </row>
    <row r="263" ht="12.75" customHeight="1" spans="1:26">
      <c r="A263" s="458"/>
      <c r="B263" s="458"/>
      <c r="C263" s="458"/>
      <c r="D263" s="458"/>
      <c r="E263" s="458"/>
      <c r="F263" s="458"/>
      <c r="G263" s="458"/>
      <c r="H263" s="458"/>
      <c r="I263" s="458"/>
      <c r="J263" s="458"/>
      <c r="K263" s="458"/>
      <c r="L263" s="458"/>
      <c r="M263" s="458"/>
      <c r="N263" s="458"/>
      <c r="O263" s="458"/>
      <c r="P263" s="458"/>
      <c r="Q263" s="458"/>
      <c r="R263" s="458"/>
      <c r="S263" s="458"/>
      <c r="T263" s="458"/>
      <c r="U263" s="458"/>
      <c r="V263" s="458"/>
      <c r="W263" s="458"/>
      <c r="X263" s="458"/>
      <c r="Y263" s="458"/>
      <c r="Z263" s="458"/>
    </row>
    <row r="264" ht="12.75" customHeight="1" spans="1:26">
      <c r="A264" s="458"/>
      <c r="B264" s="458"/>
      <c r="C264" s="458"/>
      <c r="D264" s="458"/>
      <c r="E264" s="458"/>
      <c r="F264" s="458"/>
      <c r="G264" s="458"/>
      <c r="H264" s="458"/>
      <c r="I264" s="458"/>
      <c r="J264" s="458"/>
      <c r="K264" s="458"/>
      <c r="L264" s="458"/>
      <c r="M264" s="458"/>
      <c r="N264" s="458"/>
      <c r="O264" s="458"/>
      <c r="P264" s="458"/>
      <c r="Q264" s="458"/>
      <c r="R264" s="458"/>
      <c r="S264" s="458"/>
      <c r="T264" s="458"/>
      <c r="U264" s="458"/>
      <c r="V264" s="458"/>
      <c r="W264" s="458"/>
      <c r="X264" s="458"/>
      <c r="Y264" s="458"/>
      <c r="Z264" s="458"/>
    </row>
    <row r="265" ht="12.75" customHeight="1" spans="1:26">
      <c r="A265" s="458"/>
      <c r="B265" s="458"/>
      <c r="C265" s="458"/>
      <c r="D265" s="458"/>
      <c r="E265" s="458"/>
      <c r="F265" s="458"/>
      <c r="G265" s="458"/>
      <c r="H265" s="458"/>
      <c r="I265" s="458"/>
      <c r="J265" s="458"/>
      <c r="K265" s="458"/>
      <c r="L265" s="458"/>
      <c r="M265" s="458"/>
      <c r="N265" s="458"/>
      <c r="O265" s="458"/>
      <c r="P265" s="458"/>
      <c r="Q265" s="458"/>
      <c r="R265" s="458"/>
      <c r="S265" s="458"/>
      <c r="T265" s="458"/>
      <c r="U265" s="458"/>
      <c r="V265" s="458"/>
      <c r="W265" s="458"/>
      <c r="X265" s="458"/>
      <c r="Y265" s="458"/>
      <c r="Z265" s="458"/>
    </row>
    <row r="266" ht="12.75" customHeight="1" spans="1:26">
      <c r="A266" s="458"/>
      <c r="B266" s="458"/>
      <c r="C266" s="458"/>
      <c r="D266" s="458"/>
      <c r="E266" s="458"/>
      <c r="F266" s="458"/>
      <c r="G266" s="458"/>
      <c r="H266" s="458"/>
      <c r="I266" s="458"/>
      <c r="J266" s="458"/>
      <c r="K266" s="458"/>
      <c r="L266" s="458"/>
      <c r="M266" s="458"/>
      <c r="N266" s="458"/>
      <c r="O266" s="458"/>
      <c r="P266" s="458"/>
      <c r="Q266" s="458"/>
      <c r="R266" s="458"/>
      <c r="S266" s="458"/>
      <c r="T266" s="458"/>
      <c r="U266" s="458"/>
      <c r="V266" s="458"/>
      <c r="W266" s="458"/>
      <c r="X266" s="458"/>
      <c r="Y266" s="458"/>
      <c r="Z266" s="458"/>
    </row>
    <row r="267" ht="12.75" customHeight="1" spans="1:26">
      <c r="A267" s="458"/>
      <c r="B267" s="458"/>
      <c r="C267" s="458"/>
      <c r="D267" s="458"/>
      <c r="E267" s="458"/>
      <c r="F267" s="458"/>
      <c r="G267" s="458"/>
      <c r="H267" s="458"/>
      <c r="I267" s="458"/>
      <c r="J267" s="458"/>
      <c r="K267" s="458"/>
      <c r="L267" s="458"/>
      <c r="M267" s="458"/>
      <c r="N267" s="458"/>
      <c r="O267" s="458"/>
      <c r="P267" s="458"/>
      <c r="Q267" s="458"/>
      <c r="R267" s="458"/>
      <c r="S267" s="458"/>
      <c r="T267" s="458"/>
      <c r="U267" s="458"/>
      <c r="V267" s="458"/>
      <c r="W267" s="458"/>
      <c r="X267" s="458"/>
      <c r="Y267" s="458"/>
      <c r="Z267" s="458"/>
    </row>
    <row r="268" ht="12.75" customHeight="1" spans="1:26">
      <c r="A268" s="458"/>
      <c r="B268" s="458"/>
      <c r="C268" s="458"/>
      <c r="D268" s="458"/>
      <c r="E268" s="458"/>
      <c r="F268" s="458"/>
      <c r="G268" s="458"/>
      <c r="H268" s="458"/>
      <c r="I268" s="458"/>
      <c r="J268" s="458"/>
      <c r="K268" s="458"/>
      <c r="L268" s="458"/>
      <c r="M268" s="458"/>
      <c r="N268" s="458"/>
      <c r="O268" s="458"/>
      <c r="P268" s="458"/>
      <c r="Q268" s="458"/>
      <c r="R268" s="458"/>
      <c r="S268" s="458"/>
      <c r="T268" s="458"/>
      <c r="U268" s="458"/>
      <c r="V268" s="458"/>
      <c r="W268" s="458"/>
      <c r="X268" s="458"/>
      <c r="Y268" s="458"/>
      <c r="Z268" s="458"/>
    </row>
    <row r="269" ht="12.75" customHeight="1" spans="1:26">
      <c r="A269" s="458"/>
      <c r="B269" s="458"/>
      <c r="C269" s="458"/>
      <c r="D269" s="458"/>
      <c r="E269" s="458"/>
      <c r="F269" s="458"/>
      <c r="G269" s="458"/>
      <c r="H269" s="458"/>
      <c r="I269" s="458"/>
      <c r="J269" s="458"/>
      <c r="K269" s="458"/>
      <c r="L269" s="458"/>
      <c r="M269" s="458"/>
      <c r="N269" s="458"/>
      <c r="O269" s="458"/>
      <c r="P269" s="458"/>
      <c r="Q269" s="458"/>
      <c r="R269" s="458"/>
      <c r="S269" s="458"/>
      <c r="T269" s="458"/>
      <c r="U269" s="458"/>
      <c r="V269" s="458"/>
      <c r="W269" s="458"/>
      <c r="X269" s="458"/>
      <c r="Y269" s="458"/>
      <c r="Z269" s="458"/>
    </row>
    <row r="270" ht="12.75" customHeight="1" spans="1:26">
      <c r="A270" s="458"/>
      <c r="B270" s="458"/>
      <c r="C270" s="458"/>
      <c r="D270" s="458"/>
      <c r="E270" s="458"/>
      <c r="F270" s="458"/>
      <c r="G270" s="458"/>
      <c r="H270" s="458"/>
      <c r="I270" s="458"/>
      <c r="J270" s="458"/>
      <c r="K270" s="458"/>
      <c r="L270" s="458"/>
      <c r="M270" s="458"/>
      <c r="N270" s="458"/>
      <c r="O270" s="458"/>
      <c r="P270" s="458"/>
      <c r="Q270" s="458"/>
      <c r="R270" s="458"/>
      <c r="S270" s="458"/>
      <c r="T270" s="458"/>
      <c r="U270" s="458"/>
      <c r="V270" s="458"/>
      <c r="W270" s="458"/>
      <c r="X270" s="458"/>
      <c r="Y270" s="458"/>
      <c r="Z270" s="458"/>
    </row>
    <row r="271" ht="12.75" customHeight="1" spans="1:26">
      <c r="A271" s="458"/>
      <c r="B271" s="458"/>
      <c r="C271" s="458"/>
      <c r="D271" s="458"/>
      <c r="E271" s="458"/>
      <c r="F271" s="458"/>
      <c r="G271" s="458"/>
      <c r="H271" s="458"/>
      <c r="I271" s="458"/>
      <c r="J271" s="458"/>
      <c r="K271" s="458"/>
      <c r="L271" s="458"/>
      <c r="M271" s="458"/>
      <c r="N271" s="458"/>
      <c r="O271" s="458"/>
      <c r="P271" s="458"/>
      <c r="Q271" s="458"/>
      <c r="R271" s="458"/>
      <c r="S271" s="458"/>
      <c r="T271" s="458"/>
      <c r="U271" s="458"/>
      <c r="V271" s="458"/>
      <c r="W271" s="458"/>
      <c r="X271" s="458"/>
      <c r="Y271" s="458"/>
      <c r="Z271" s="458"/>
    </row>
    <row r="272" ht="12.75" customHeight="1" spans="1:26">
      <c r="A272" s="458"/>
      <c r="B272" s="458"/>
      <c r="C272" s="458"/>
      <c r="D272" s="458"/>
      <c r="E272" s="458"/>
      <c r="F272" s="458"/>
      <c r="G272" s="458"/>
      <c r="H272" s="458"/>
      <c r="I272" s="458"/>
      <c r="J272" s="458"/>
      <c r="K272" s="458"/>
      <c r="L272" s="458"/>
      <c r="M272" s="458"/>
      <c r="N272" s="458"/>
      <c r="O272" s="458"/>
      <c r="P272" s="458"/>
      <c r="Q272" s="458"/>
      <c r="R272" s="458"/>
      <c r="S272" s="458"/>
      <c r="T272" s="458"/>
      <c r="U272" s="458"/>
      <c r="V272" s="458"/>
      <c r="W272" s="458"/>
      <c r="X272" s="458"/>
      <c r="Y272" s="458"/>
      <c r="Z272" s="458"/>
    </row>
    <row r="273" ht="12.75" customHeight="1" spans="1:26">
      <c r="A273" s="458"/>
      <c r="B273" s="458"/>
      <c r="C273" s="458"/>
      <c r="D273" s="458"/>
      <c r="E273" s="458"/>
      <c r="F273" s="458"/>
      <c r="G273" s="458"/>
      <c r="H273" s="458"/>
      <c r="I273" s="458"/>
      <c r="J273" s="458"/>
      <c r="K273" s="458"/>
      <c r="L273" s="458"/>
      <c r="M273" s="458"/>
      <c r="N273" s="458"/>
      <c r="O273" s="458"/>
      <c r="P273" s="458"/>
      <c r="Q273" s="458"/>
      <c r="R273" s="458"/>
      <c r="S273" s="458"/>
      <c r="T273" s="458"/>
      <c r="U273" s="458"/>
      <c r="V273" s="458"/>
      <c r="W273" s="458"/>
      <c r="X273" s="458"/>
      <c r="Y273" s="458"/>
      <c r="Z273" s="458"/>
    </row>
    <row r="274" ht="12.75" customHeight="1" spans="1:26">
      <c r="A274" s="458"/>
      <c r="B274" s="458"/>
      <c r="C274" s="458"/>
      <c r="D274" s="458"/>
      <c r="E274" s="458"/>
      <c r="F274" s="458"/>
      <c r="G274" s="458"/>
      <c r="H274" s="458"/>
      <c r="I274" s="458"/>
      <c r="J274" s="458"/>
      <c r="K274" s="458"/>
      <c r="L274" s="458"/>
      <c r="M274" s="458"/>
      <c r="N274" s="458"/>
      <c r="O274" s="458"/>
      <c r="P274" s="458"/>
      <c r="Q274" s="458"/>
      <c r="R274" s="458"/>
      <c r="S274" s="458"/>
      <c r="T274" s="458"/>
      <c r="U274" s="458"/>
      <c r="V274" s="458"/>
      <c r="W274" s="458"/>
      <c r="X274" s="458"/>
      <c r="Y274" s="458"/>
      <c r="Z274" s="458"/>
    </row>
    <row r="275" ht="12.75" customHeight="1" spans="1:26">
      <c r="A275" s="458"/>
      <c r="B275" s="458"/>
      <c r="C275" s="458"/>
      <c r="D275" s="458"/>
      <c r="E275" s="458"/>
      <c r="F275" s="458"/>
      <c r="G275" s="458"/>
      <c r="H275" s="458"/>
      <c r="I275" s="458"/>
      <c r="J275" s="458"/>
      <c r="K275" s="458"/>
      <c r="L275" s="458"/>
      <c r="M275" s="458"/>
      <c r="N275" s="458"/>
      <c r="O275" s="458"/>
      <c r="P275" s="458"/>
      <c r="Q275" s="458"/>
      <c r="R275" s="458"/>
      <c r="S275" s="458"/>
      <c r="T275" s="458"/>
      <c r="U275" s="458"/>
      <c r="V275" s="458"/>
      <c r="W275" s="458"/>
      <c r="X275" s="458"/>
      <c r="Y275" s="458"/>
      <c r="Z275" s="458"/>
    </row>
    <row r="276" ht="12.75" customHeight="1" spans="1:26">
      <c r="A276" s="458"/>
      <c r="B276" s="458"/>
      <c r="C276" s="458"/>
      <c r="D276" s="458"/>
      <c r="E276" s="458"/>
      <c r="F276" s="458"/>
      <c r="G276" s="458"/>
      <c r="H276" s="458"/>
      <c r="I276" s="458"/>
      <c r="J276" s="458"/>
      <c r="K276" s="458"/>
      <c r="L276" s="458"/>
      <c r="M276" s="458"/>
      <c r="N276" s="458"/>
      <c r="O276" s="458"/>
      <c r="P276" s="458"/>
      <c r="Q276" s="458"/>
      <c r="R276" s="458"/>
      <c r="S276" s="458"/>
      <c r="T276" s="458"/>
      <c r="U276" s="458"/>
      <c r="V276" s="458"/>
      <c r="W276" s="458"/>
      <c r="X276" s="458"/>
      <c r="Y276" s="458"/>
      <c r="Z276" s="458"/>
    </row>
    <row r="277" ht="12.75" customHeight="1" spans="1:26">
      <c r="A277" s="458"/>
      <c r="B277" s="458"/>
      <c r="C277" s="458"/>
      <c r="D277" s="458"/>
      <c r="E277" s="458"/>
      <c r="F277" s="458"/>
      <c r="G277" s="458"/>
      <c r="H277" s="458"/>
      <c r="I277" s="458"/>
      <c r="J277" s="458"/>
      <c r="K277" s="458"/>
      <c r="L277" s="458"/>
      <c r="M277" s="458"/>
      <c r="N277" s="458"/>
      <c r="O277" s="458"/>
      <c r="P277" s="458"/>
      <c r="Q277" s="458"/>
      <c r="R277" s="458"/>
      <c r="S277" s="458"/>
      <c r="T277" s="458"/>
      <c r="U277" s="458"/>
      <c r="V277" s="458"/>
      <c r="W277" s="458"/>
      <c r="X277" s="458"/>
      <c r="Y277" s="458"/>
      <c r="Z277" s="458"/>
    </row>
    <row r="278" ht="12.75" customHeight="1" spans="1:26">
      <c r="A278" s="458"/>
      <c r="B278" s="458"/>
      <c r="C278" s="458"/>
      <c r="D278" s="458"/>
      <c r="E278" s="458"/>
      <c r="F278" s="458"/>
      <c r="G278" s="458"/>
      <c r="H278" s="458"/>
      <c r="I278" s="458"/>
      <c r="J278" s="458"/>
      <c r="K278" s="458"/>
      <c r="L278" s="458"/>
      <c r="M278" s="458"/>
      <c r="N278" s="458"/>
      <c r="O278" s="458"/>
      <c r="P278" s="458"/>
      <c r="Q278" s="458"/>
      <c r="R278" s="458"/>
      <c r="S278" s="458"/>
      <c r="T278" s="458"/>
      <c r="U278" s="458"/>
      <c r="V278" s="458"/>
      <c r="W278" s="458"/>
      <c r="X278" s="458"/>
      <c r="Y278" s="458"/>
      <c r="Z278" s="458"/>
    </row>
    <row r="279" ht="12.75" customHeight="1" spans="1:26">
      <c r="A279" s="458"/>
      <c r="B279" s="458"/>
      <c r="C279" s="458"/>
      <c r="D279" s="458"/>
      <c r="E279" s="458"/>
      <c r="F279" s="458"/>
      <c r="G279" s="458"/>
      <c r="H279" s="458"/>
      <c r="I279" s="458"/>
      <c r="J279" s="458"/>
      <c r="K279" s="458"/>
      <c r="L279" s="458"/>
      <c r="M279" s="458"/>
      <c r="N279" s="458"/>
      <c r="O279" s="458"/>
      <c r="P279" s="458"/>
      <c r="Q279" s="458"/>
      <c r="R279" s="458"/>
      <c r="S279" s="458"/>
      <c r="T279" s="458"/>
      <c r="U279" s="458"/>
      <c r="V279" s="458"/>
      <c r="W279" s="458"/>
      <c r="X279" s="458"/>
      <c r="Y279" s="458"/>
      <c r="Z279" s="458"/>
    </row>
    <row r="280" ht="12.75" customHeight="1" spans="1:26">
      <c r="A280" s="458"/>
      <c r="B280" s="458"/>
      <c r="C280" s="458"/>
      <c r="D280" s="458"/>
      <c r="E280" s="458"/>
      <c r="F280" s="458"/>
      <c r="G280" s="458"/>
      <c r="H280" s="458"/>
      <c r="I280" s="458"/>
      <c r="J280" s="458"/>
      <c r="K280" s="458"/>
      <c r="L280" s="458"/>
      <c r="M280" s="458"/>
      <c r="N280" s="458"/>
      <c r="O280" s="458"/>
      <c r="P280" s="458"/>
      <c r="Q280" s="458"/>
      <c r="R280" s="458"/>
      <c r="S280" s="458"/>
      <c r="T280" s="458"/>
      <c r="U280" s="458"/>
      <c r="V280" s="458"/>
      <c r="W280" s="458"/>
      <c r="X280" s="458"/>
      <c r="Y280" s="458"/>
      <c r="Z280" s="458"/>
    </row>
    <row r="281" ht="12.75" customHeight="1" spans="1:26">
      <c r="A281" s="458"/>
      <c r="B281" s="458"/>
      <c r="C281" s="458"/>
      <c r="D281" s="458"/>
      <c r="E281" s="458"/>
      <c r="F281" s="458"/>
      <c r="G281" s="458"/>
      <c r="H281" s="458"/>
      <c r="I281" s="458"/>
      <c r="J281" s="458"/>
      <c r="K281" s="458"/>
      <c r="L281" s="458"/>
      <c r="M281" s="458"/>
      <c r="N281" s="458"/>
      <c r="O281" s="458"/>
      <c r="P281" s="458"/>
      <c r="Q281" s="458"/>
      <c r="R281" s="458"/>
      <c r="S281" s="458"/>
      <c r="T281" s="458"/>
      <c r="U281" s="458"/>
      <c r="V281" s="458"/>
      <c r="W281" s="458"/>
      <c r="X281" s="458"/>
      <c r="Y281" s="458"/>
      <c r="Z281" s="458"/>
    </row>
    <row r="282" ht="12.75" customHeight="1" spans="1:26">
      <c r="A282" s="458"/>
      <c r="B282" s="458"/>
      <c r="C282" s="458"/>
      <c r="D282" s="458"/>
      <c r="E282" s="458"/>
      <c r="F282" s="458"/>
      <c r="G282" s="458"/>
      <c r="H282" s="458"/>
      <c r="I282" s="458"/>
      <c r="J282" s="458"/>
      <c r="K282" s="458"/>
      <c r="L282" s="458"/>
      <c r="M282" s="458"/>
      <c r="N282" s="458"/>
      <c r="O282" s="458"/>
      <c r="P282" s="458"/>
      <c r="Q282" s="458"/>
      <c r="R282" s="458"/>
      <c r="S282" s="458"/>
      <c r="T282" s="458"/>
      <c r="U282" s="458"/>
      <c r="V282" s="458"/>
      <c r="W282" s="458"/>
      <c r="X282" s="458"/>
      <c r="Y282" s="458"/>
      <c r="Z282" s="458"/>
    </row>
    <row r="283" ht="12.75" customHeight="1" spans="1:26">
      <c r="A283" s="458"/>
      <c r="B283" s="458"/>
      <c r="C283" s="458"/>
      <c r="D283" s="458"/>
      <c r="E283" s="458"/>
      <c r="F283" s="458"/>
      <c r="G283" s="458"/>
      <c r="H283" s="458"/>
      <c r="I283" s="458"/>
      <c r="J283" s="458"/>
      <c r="K283" s="458"/>
      <c r="L283" s="458"/>
      <c r="M283" s="458"/>
      <c r="N283" s="458"/>
      <c r="O283" s="458"/>
      <c r="P283" s="458"/>
      <c r="Q283" s="458"/>
      <c r="R283" s="458"/>
      <c r="S283" s="458"/>
      <c r="T283" s="458"/>
      <c r="U283" s="458"/>
      <c r="V283" s="458"/>
      <c r="W283" s="458"/>
      <c r="X283" s="458"/>
      <c r="Y283" s="458"/>
      <c r="Z283" s="458"/>
    </row>
    <row r="284" ht="12.75" customHeight="1" spans="1:26">
      <c r="A284" s="458"/>
      <c r="B284" s="458"/>
      <c r="C284" s="458"/>
      <c r="D284" s="458"/>
      <c r="E284" s="458"/>
      <c r="F284" s="458"/>
      <c r="G284" s="458"/>
      <c r="H284" s="458"/>
      <c r="I284" s="458"/>
      <c r="J284" s="458"/>
      <c r="K284" s="458"/>
      <c r="L284" s="458"/>
      <c r="M284" s="458"/>
      <c r="N284" s="458"/>
      <c r="O284" s="458"/>
      <c r="P284" s="458"/>
      <c r="Q284" s="458"/>
      <c r="R284" s="458"/>
      <c r="S284" s="458"/>
      <c r="T284" s="458"/>
      <c r="U284" s="458"/>
      <c r="V284" s="458"/>
      <c r="W284" s="458"/>
      <c r="X284" s="458"/>
      <c r="Y284" s="458"/>
      <c r="Z284" s="458"/>
    </row>
    <row r="285" ht="12.75" customHeight="1" spans="1:26">
      <c r="A285" s="458"/>
      <c r="B285" s="458"/>
      <c r="C285" s="458"/>
      <c r="D285" s="458"/>
      <c r="E285" s="458"/>
      <c r="F285" s="458"/>
      <c r="G285" s="458"/>
      <c r="H285" s="458"/>
      <c r="I285" s="458"/>
      <c r="J285" s="458"/>
      <c r="K285" s="458"/>
      <c r="L285" s="458"/>
      <c r="M285" s="458"/>
      <c r="N285" s="458"/>
      <c r="O285" s="458"/>
      <c r="P285" s="458"/>
      <c r="Q285" s="458"/>
      <c r="R285" s="458"/>
      <c r="S285" s="458"/>
      <c r="T285" s="458"/>
      <c r="U285" s="458"/>
      <c r="V285" s="458"/>
      <c r="W285" s="458"/>
      <c r="X285" s="458"/>
      <c r="Y285" s="458"/>
      <c r="Z285" s="458"/>
    </row>
    <row r="286" ht="12.75" customHeight="1" spans="1:26">
      <c r="A286" s="458"/>
      <c r="B286" s="458"/>
      <c r="C286" s="458"/>
      <c r="D286" s="458"/>
      <c r="E286" s="458"/>
      <c r="F286" s="458"/>
      <c r="G286" s="458"/>
      <c r="H286" s="458"/>
      <c r="I286" s="458"/>
      <c r="J286" s="458"/>
      <c r="K286" s="458"/>
      <c r="L286" s="458"/>
      <c r="M286" s="458"/>
      <c r="N286" s="458"/>
      <c r="O286" s="458"/>
      <c r="P286" s="458"/>
      <c r="Q286" s="458"/>
      <c r="R286" s="458"/>
      <c r="S286" s="458"/>
      <c r="T286" s="458"/>
      <c r="U286" s="458"/>
      <c r="V286" s="458"/>
      <c r="W286" s="458"/>
      <c r="X286" s="458"/>
      <c r="Y286" s="458"/>
      <c r="Z286" s="458"/>
    </row>
    <row r="287" ht="12.75" customHeight="1" spans="1:26">
      <c r="A287" s="458"/>
      <c r="B287" s="458"/>
      <c r="C287" s="458"/>
      <c r="D287" s="458"/>
      <c r="E287" s="458"/>
      <c r="F287" s="458"/>
      <c r="G287" s="458"/>
      <c r="H287" s="458"/>
      <c r="I287" s="458"/>
      <c r="J287" s="458"/>
      <c r="K287" s="458"/>
      <c r="L287" s="458"/>
      <c r="M287" s="458"/>
      <c r="N287" s="458"/>
      <c r="O287" s="458"/>
      <c r="P287" s="458"/>
      <c r="Q287" s="458"/>
      <c r="R287" s="458"/>
      <c r="S287" s="458"/>
      <c r="T287" s="458"/>
      <c r="U287" s="458"/>
      <c r="V287" s="458"/>
      <c r="W287" s="458"/>
      <c r="X287" s="458"/>
      <c r="Y287" s="458"/>
      <c r="Z287" s="458"/>
    </row>
    <row r="288" ht="12.75" customHeight="1" spans="1:26">
      <c r="A288" s="458"/>
      <c r="B288" s="458"/>
      <c r="C288" s="458"/>
      <c r="D288" s="458"/>
      <c r="E288" s="458"/>
      <c r="F288" s="458"/>
      <c r="G288" s="458"/>
      <c r="H288" s="458"/>
      <c r="I288" s="458"/>
      <c r="J288" s="458"/>
      <c r="K288" s="458"/>
      <c r="L288" s="458"/>
      <c r="M288" s="458"/>
      <c r="N288" s="458"/>
      <c r="O288" s="458"/>
      <c r="P288" s="458"/>
      <c r="Q288" s="458"/>
      <c r="R288" s="458"/>
      <c r="S288" s="458"/>
      <c r="T288" s="458"/>
      <c r="U288" s="458"/>
      <c r="V288" s="458"/>
      <c r="W288" s="458"/>
      <c r="X288" s="458"/>
      <c r="Y288" s="458"/>
      <c r="Z288" s="458"/>
    </row>
    <row r="289" ht="12.75" customHeight="1" spans="1:26">
      <c r="A289" s="458"/>
      <c r="B289" s="458"/>
      <c r="C289" s="458"/>
      <c r="D289" s="458"/>
      <c r="E289" s="458"/>
      <c r="F289" s="458"/>
      <c r="G289" s="458"/>
      <c r="H289" s="458"/>
      <c r="I289" s="458"/>
      <c r="J289" s="458"/>
      <c r="K289" s="458"/>
      <c r="L289" s="458"/>
      <c r="M289" s="458"/>
      <c r="N289" s="458"/>
      <c r="O289" s="458"/>
      <c r="P289" s="458"/>
      <c r="Q289" s="458"/>
      <c r="R289" s="458"/>
      <c r="S289" s="458"/>
      <c r="T289" s="458"/>
      <c r="U289" s="458"/>
      <c r="V289" s="458"/>
      <c r="W289" s="458"/>
      <c r="X289" s="458"/>
      <c r="Y289" s="458"/>
      <c r="Z289" s="458"/>
    </row>
    <row r="290" ht="12.75" customHeight="1" spans="1:26">
      <c r="A290" s="458"/>
      <c r="B290" s="458"/>
      <c r="C290" s="458"/>
      <c r="D290" s="458"/>
      <c r="E290" s="458"/>
      <c r="F290" s="458"/>
      <c r="G290" s="458"/>
      <c r="H290" s="458"/>
      <c r="I290" s="458"/>
      <c r="J290" s="458"/>
      <c r="K290" s="458"/>
      <c r="L290" s="458"/>
      <c r="M290" s="458"/>
      <c r="N290" s="458"/>
      <c r="O290" s="458"/>
      <c r="P290" s="458"/>
      <c r="Q290" s="458"/>
      <c r="R290" s="458"/>
      <c r="S290" s="458"/>
      <c r="T290" s="458"/>
      <c r="U290" s="458"/>
      <c r="V290" s="458"/>
      <c r="W290" s="458"/>
      <c r="X290" s="458"/>
      <c r="Y290" s="458"/>
      <c r="Z290" s="458"/>
    </row>
    <row r="291" ht="12.75" customHeight="1" spans="1:26">
      <c r="A291" s="458"/>
      <c r="B291" s="458"/>
      <c r="C291" s="458"/>
      <c r="D291" s="458"/>
      <c r="E291" s="458"/>
      <c r="F291" s="458"/>
      <c r="G291" s="458"/>
      <c r="H291" s="458"/>
      <c r="I291" s="458"/>
      <c r="J291" s="458"/>
      <c r="K291" s="458"/>
      <c r="L291" s="458"/>
      <c r="M291" s="458"/>
      <c r="N291" s="458"/>
      <c r="O291" s="458"/>
      <c r="P291" s="458"/>
      <c r="Q291" s="458"/>
      <c r="R291" s="458"/>
      <c r="S291" s="458"/>
      <c r="T291" s="458"/>
      <c r="U291" s="458"/>
      <c r="V291" s="458"/>
      <c r="W291" s="458"/>
      <c r="X291" s="458"/>
      <c r="Y291" s="458"/>
      <c r="Z291" s="458"/>
    </row>
    <row r="292" ht="12.75" customHeight="1" spans="1:26">
      <c r="A292" s="458"/>
      <c r="B292" s="458"/>
      <c r="C292" s="458"/>
      <c r="D292" s="458"/>
      <c r="E292" s="458"/>
      <c r="F292" s="458"/>
      <c r="G292" s="458"/>
      <c r="H292" s="458"/>
      <c r="I292" s="458"/>
      <c r="J292" s="458"/>
      <c r="K292" s="458"/>
      <c r="L292" s="458"/>
      <c r="M292" s="458"/>
      <c r="N292" s="458"/>
      <c r="O292" s="458"/>
      <c r="P292" s="458"/>
      <c r="Q292" s="458"/>
      <c r="R292" s="458"/>
      <c r="S292" s="458"/>
      <c r="T292" s="458"/>
      <c r="U292" s="458"/>
      <c r="V292" s="458"/>
      <c r="W292" s="458"/>
      <c r="X292" s="458"/>
      <c r="Y292" s="458"/>
      <c r="Z292" s="458"/>
    </row>
    <row r="293" ht="12.75" customHeight="1" spans="1:26">
      <c r="A293" s="458"/>
      <c r="B293" s="458"/>
      <c r="C293" s="458"/>
      <c r="D293" s="458"/>
      <c r="E293" s="458"/>
      <c r="F293" s="458"/>
      <c r="G293" s="458"/>
      <c r="H293" s="458"/>
      <c r="I293" s="458"/>
      <c r="J293" s="458"/>
      <c r="K293" s="458"/>
      <c r="L293" s="458"/>
      <c r="M293" s="458"/>
      <c r="N293" s="458"/>
      <c r="O293" s="458"/>
      <c r="P293" s="458"/>
      <c r="Q293" s="458"/>
      <c r="R293" s="458"/>
      <c r="S293" s="458"/>
      <c r="T293" s="458"/>
      <c r="U293" s="458"/>
      <c r="V293" s="458"/>
      <c r="W293" s="458"/>
      <c r="X293" s="458"/>
      <c r="Y293" s="458"/>
      <c r="Z293" s="458"/>
    </row>
    <row r="294" ht="12.75" customHeight="1" spans="1:26">
      <c r="A294" s="458"/>
      <c r="B294" s="458"/>
      <c r="C294" s="458"/>
      <c r="D294" s="458"/>
      <c r="E294" s="458"/>
      <c r="F294" s="458"/>
      <c r="G294" s="458"/>
      <c r="H294" s="458"/>
      <c r="I294" s="458"/>
      <c r="J294" s="458"/>
      <c r="K294" s="458"/>
      <c r="L294" s="458"/>
      <c r="M294" s="458"/>
      <c r="N294" s="458"/>
      <c r="O294" s="458"/>
      <c r="P294" s="458"/>
      <c r="Q294" s="458"/>
      <c r="R294" s="458"/>
      <c r="S294" s="458"/>
      <c r="T294" s="458"/>
      <c r="U294" s="458"/>
      <c r="V294" s="458"/>
      <c r="W294" s="458"/>
      <c r="X294" s="458"/>
      <c r="Y294" s="458"/>
      <c r="Z294" s="458"/>
    </row>
    <row r="295" ht="12.75" customHeight="1" spans="1:26">
      <c r="A295" s="458"/>
      <c r="B295" s="458"/>
      <c r="C295" s="458"/>
      <c r="D295" s="458"/>
      <c r="E295" s="458"/>
      <c r="F295" s="458"/>
      <c r="G295" s="458"/>
      <c r="H295" s="458"/>
      <c r="I295" s="458"/>
      <c r="J295" s="458"/>
      <c r="K295" s="458"/>
      <c r="L295" s="458"/>
      <c r="M295" s="458"/>
      <c r="N295" s="458"/>
      <c r="O295" s="458"/>
      <c r="P295" s="458"/>
      <c r="Q295" s="458"/>
      <c r="R295" s="458"/>
      <c r="S295" s="458"/>
      <c r="T295" s="458"/>
      <c r="U295" s="458"/>
      <c r="V295" s="458"/>
      <c r="W295" s="458"/>
      <c r="X295" s="458"/>
      <c r="Y295" s="458"/>
      <c r="Z295" s="458"/>
    </row>
    <row r="296" ht="12.75" customHeight="1" spans="1:26">
      <c r="A296" s="458"/>
      <c r="B296" s="458"/>
      <c r="C296" s="458"/>
      <c r="D296" s="458"/>
      <c r="E296" s="458"/>
      <c r="F296" s="458"/>
      <c r="G296" s="458"/>
      <c r="H296" s="458"/>
      <c r="I296" s="458"/>
      <c r="J296" s="458"/>
      <c r="K296" s="458"/>
      <c r="L296" s="458"/>
      <c r="M296" s="458"/>
      <c r="N296" s="458"/>
      <c r="O296" s="458"/>
      <c r="P296" s="458"/>
      <c r="Q296" s="458"/>
      <c r="R296" s="458"/>
      <c r="S296" s="458"/>
      <c r="T296" s="458"/>
      <c r="U296" s="458"/>
      <c r="V296" s="458"/>
      <c r="W296" s="458"/>
      <c r="X296" s="458"/>
      <c r="Y296" s="458"/>
      <c r="Z296" s="458"/>
    </row>
    <row r="297" ht="12.75" customHeight="1" spans="1:26">
      <c r="A297" s="458"/>
      <c r="B297" s="458"/>
      <c r="C297" s="458"/>
      <c r="D297" s="458"/>
      <c r="E297" s="458"/>
      <c r="F297" s="458"/>
      <c r="G297" s="458"/>
      <c r="H297" s="458"/>
      <c r="I297" s="458"/>
      <c r="J297" s="458"/>
      <c r="K297" s="458"/>
      <c r="L297" s="458"/>
      <c r="M297" s="458"/>
      <c r="N297" s="458"/>
      <c r="O297" s="458"/>
      <c r="P297" s="458"/>
      <c r="Q297" s="458"/>
      <c r="R297" s="458"/>
      <c r="S297" s="458"/>
      <c r="T297" s="458"/>
      <c r="U297" s="458"/>
      <c r="V297" s="458"/>
      <c r="W297" s="458"/>
      <c r="X297" s="458"/>
      <c r="Y297" s="458"/>
      <c r="Z297" s="458"/>
    </row>
    <row r="298" ht="12.75" customHeight="1" spans="1:26">
      <c r="A298" s="458"/>
      <c r="B298" s="458"/>
      <c r="C298" s="458"/>
      <c r="D298" s="458"/>
      <c r="E298" s="458"/>
      <c r="F298" s="458"/>
      <c r="G298" s="458"/>
      <c r="H298" s="458"/>
      <c r="I298" s="458"/>
      <c r="J298" s="458"/>
      <c r="K298" s="458"/>
      <c r="L298" s="458"/>
      <c r="M298" s="458"/>
      <c r="N298" s="458"/>
      <c r="O298" s="458"/>
      <c r="P298" s="458"/>
      <c r="Q298" s="458"/>
      <c r="R298" s="458"/>
      <c r="S298" s="458"/>
      <c r="T298" s="458"/>
      <c r="U298" s="458"/>
      <c r="V298" s="458"/>
      <c r="W298" s="458"/>
      <c r="X298" s="458"/>
      <c r="Y298" s="458"/>
      <c r="Z298" s="458"/>
    </row>
    <row r="299" ht="12.75" customHeight="1" spans="1:26">
      <c r="A299" s="458"/>
      <c r="B299" s="458"/>
      <c r="C299" s="458"/>
      <c r="D299" s="458"/>
      <c r="E299" s="458"/>
      <c r="F299" s="458"/>
      <c r="G299" s="458"/>
      <c r="H299" s="458"/>
      <c r="I299" s="458"/>
      <c r="J299" s="458"/>
      <c r="K299" s="458"/>
      <c r="L299" s="458"/>
      <c r="M299" s="458"/>
      <c r="N299" s="458"/>
      <c r="O299" s="458"/>
      <c r="P299" s="458"/>
      <c r="Q299" s="458"/>
      <c r="R299" s="458"/>
      <c r="S299" s="458"/>
      <c r="T299" s="458"/>
      <c r="U299" s="458"/>
      <c r="V299" s="458"/>
      <c r="W299" s="458"/>
      <c r="X299" s="458"/>
      <c r="Y299" s="458"/>
      <c r="Z299" s="458"/>
    </row>
    <row r="300" ht="12.75" customHeight="1" spans="1:26">
      <c r="A300" s="458"/>
      <c r="B300" s="458"/>
      <c r="C300" s="458"/>
      <c r="D300" s="458"/>
      <c r="E300" s="458"/>
      <c r="F300" s="458"/>
      <c r="G300" s="458"/>
      <c r="H300" s="458"/>
      <c r="I300" s="458"/>
      <c r="J300" s="458"/>
      <c r="K300" s="458"/>
      <c r="L300" s="458"/>
      <c r="M300" s="458"/>
      <c r="N300" s="458"/>
      <c r="O300" s="458"/>
      <c r="P300" s="458"/>
      <c r="Q300" s="458"/>
      <c r="R300" s="458"/>
      <c r="S300" s="458"/>
      <c r="T300" s="458"/>
      <c r="U300" s="458"/>
      <c r="V300" s="458"/>
      <c r="W300" s="458"/>
      <c r="X300" s="458"/>
      <c r="Y300" s="458"/>
      <c r="Z300" s="458"/>
    </row>
    <row r="301" ht="12.75" customHeight="1" spans="1:26">
      <c r="A301" s="458"/>
      <c r="B301" s="458"/>
      <c r="C301" s="458"/>
      <c r="D301" s="458"/>
      <c r="E301" s="458"/>
      <c r="F301" s="458"/>
      <c r="G301" s="458"/>
      <c r="H301" s="458"/>
      <c r="I301" s="458"/>
      <c r="J301" s="458"/>
      <c r="K301" s="458"/>
      <c r="L301" s="458"/>
      <c r="M301" s="458"/>
      <c r="N301" s="458"/>
      <c r="O301" s="458"/>
      <c r="P301" s="458"/>
      <c r="Q301" s="458"/>
      <c r="R301" s="458"/>
      <c r="S301" s="458"/>
      <c r="T301" s="458"/>
      <c r="U301" s="458"/>
      <c r="V301" s="458"/>
      <c r="W301" s="458"/>
      <c r="X301" s="458"/>
      <c r="Y301" s="458"/>
      <c r="Z301" s="458"/>
    </row>
    <row r="302" ht="12.75" customHeight="1" spans="1:26">
      <c r="A302" s="458"/>
      <c r="B302" s="458"/>
      <c r="C302" s="458"/>
      <c r="D302" s="458"/>
      <c r="E302" s="458"/>
      <c r="F302" s="458"/>
      <c r="G302" s="458"/>
      <c r="H302" s="458"/>
      <c r="I302" s="458"/>
      <c r="J302" s="458"/>
      <c r="K302" s="458"/>
      <c r="L302" s="458"/>
      <c r="M302" s="458"/>
      <c r="N302" s="458"/>
      <c r="O302" s="458"/>
      <c r="P302" s="458"/>
      <c r="Q302" s="458"/>
      <c r="R302" s="458"/>
      <c r="S302" s="458"/>
      <c r="T302" s="458"/>
      <c r="U302" s="458"/>
      <c r="V302" s="458"/>
      <c r="W302" s="458"/>
      <c r="X302" s="458"/>
      <c r="Y302" s="458"/>
      <c r="Z302" s="458"/>
    </row>
    <row r="303" ht="12.75" customHeight="1" spans="1:26">
      <c r="A303" s="458"/>
      <c r="B303" s="458"/>
      <c r="C303" s="458"/>
      <c r="D303" s="458"/>
      <c r="E303" s="458"/>
      <c r="F303" s="458"/>
      <c r="G303" s="458"/>
      <c r="H303" s="458"/>
      <c r="I303" s="458"/>
      <c r="J303" s="458"/>
      <c r="K303" s="458"/>
      <c r="L303" s="458"/>
      <c r="M303" s="458"/>
      <c r="N303" s="458"/>
      <c r="O303" s="458"/>
      <c r="P303" s="458"/>
      <c r="Q303" s="458"/>
      <c r="R303" s="458"/>
      <c r="S303" s="458"/>
      <c r="T303" s="458"/>
      <c r="U303" s="458"/>
      <c r="V303" s="458"/>
      <c r="W303" s="458"/>
      <c r="X303" s="458"/>
      <c r="Y303" s="458"/>
      <c r="Z303" s="458"/>
    </row>
    <row r="304" ht="12.75" customHeight="1" spans="1:26">
      <c r="A304" s="458"/>
      <c r="B304" s="458"/>
      <c r="C304" s="458"/>
      <c r="D304" s="458"/>
      <c r="E304" s="458"/>
      <c r="F304" s="458"/>
      <c r="G304" s="458"/>
      <c r="H304" s="458"/>
      <c r="I304" s="458"/>
      <c r="J304" s="458"/>
      <c r="K304" s="458"/>
      <c r="L304" s="458"/>
      <c r="M304" s="458"/>
      <c r="N304" s="458"/>
      <c r="O304" s="458"/>
      <c r="P304" s="458"/>
      <c r="Q304" s="458"/>
      <c r="R304" s="458"/>
      <c r="S304" s="458"/>
      <c r="T304" s="458"/>
      <c r="U304" s="458"/>
      <c r="V304" s="458"/>
      <c r="W304" s="458"/>
      <c r="X304" s="458"/>
      <c r="Y304" s="458"/>
      <c r="Z304" s="458"/>
    </row>
    <row r="305" ht="12.75" customHeight="1" spans="1:26">
      <c r="A305" s="458"/>
      <c r="B305" s="458"/>
      <c r="C305" s="458"/>
      <c r="D305" s="458"/>
      <c r="E305" s="458"/>
      <c r="F305" s="458"/>
      <c r="G305" s="458"/>
      <c r="H305" s="458"/>
      <c r="I305" s="458"/>
      <c r="J305" s="458"/>
      <c r="K305" s="458"/>
      <c r="L305" s="458"/>
      <c r="M305" s="458"/>
      <c r="N305" s="458"/>
      <c r="O305" s="458"/>
      <c r="P305" s="458"/>
      <c r="Q305" s="458"/>
      <c r="R305" s="458"/>
      <c r="S305" s="458"/>
      <c r="T305" s="458"/>
      <c r="U305" s="458"/>
      <c r="V305" s="458"/>
      <c r="W305" s="458"/>
      <c r="X305" s="458"/>
      <c r="Y305" s="458"/>
      <c r="Z305" s="458"/>
    </row>
    <row r="306" ht="12.75" customHeight="1" spans="1:26">
      <c r="A306" s="458"/>
      <c r="B306" s="458"/>
      <c r="C306" s="458"/>
      <c r="D306" s="458"/>
      <c r="E306" s="458"/>
      <c r="F306" s="458"/>
      <c r="G306" s="458"/>
      <c r="H306" s="458"/>
      <c r="I306" s="458"/>
      <c r="J306" s="458"/>
      <c r="K306" s="458"/>
      <c r="L306" s="458"/>
      <c r="M306" s="458"/>
      <c r="N306" s="458"/>
      <c r="O306" s="458"/>
      <c r="P306" s="458"/>
      <c r="Q306" s="458"/>
      <c r="R306" s="458"/>
      <c r="S306" s="458"/>
      <c r="T306" s="458"/>
      <c r="U306" s="458"/>
      <c r="V306" s="458"/>
      <c r="W306" s="458"/>
      <c r="X306" s="458"/>
      <c r="Y306" s="458"/>
      <c r="Z306" s="458"/>
    </row>
    <row r="307" ht="12.75" customHeight="1" spans="1:26">
      <c r="A307" s="458"/>
      <c r="B307" s="458"/>
      <c r="C307" s="458"/>
      <c r="D307" s="458"/>
      <c r="E307" s="458"/>
      <c r="F307" s="458"/>
      <c r="G307" s="458"/>
      <c r="H307" s="458"/>
      <c r="I307" s="458"/>
      <c r="J307" s="458"/>
      <c r="K307" s="458"/>
      <c r="L307" s="458"/>
      <c r="M307" s="458"/>
      <c r="N307" s="458"/>
      <c r="O307" s="458"/>
      <c r="P307" s="458"/>
      <c r="Q307" s="458"/>
      <c r="R307" s="458"/>
      <c r="S307" s="458"/>
      <c r="T307" s="458"/>
      <c r="U307" s="458"/>
      <c r="V307" s="458"/>
      <c r="W307" s="458"/>
      <c r="X307" s="458"/>
      <c r="Y307" s="458"/>
      <c r="Z307" s="458"/>
    </row>
    <row r="308" ht="12.75" customHeight="1" spans="1:26">
      <c r="A308" s="458"/>
      <c r="B308" s="458"/>
      <c r="C308" s="458"/>
      <c r="D308" s="458"/>
      <c r="E308" s="458"/>
      <c r="F308" s="458"/>
      <c r="G308" s="458"/>
      <c r="H308" s="458"/>
      <c r="I308" s="458"/>
      <c r="J308" s="458"/>
      <c r="K308" s="458"/>
      <c r="L308" s="458"/>
      <c r="M308" s="458"/>
      <c r="N308" s="458"/>
      <c r="O308" s="458"/>
      <c r="P308" s="458"/>
      <c r="Q308" s="458"/>
      <c r="R308" s="458"/>
      <c r="S308" s="458"/>
      <c r="T308" s="458"/>
      <c r="U308" s="458"/>
      <c r="V308" s="458"/>
      <c r="W308" s="458"/>
      <c r="X308" s="458"/>
      <c r="Y308" s="458"/>
      <c r="Z308" s="458"/>
    </row>
    <row r="309" ht="12.75" customHeight="1" spans="1:26">
      <c r="A309" s="458"/>
      <c r="B309" s="458"/>
      <c r="C309" s="458"/>
      <c r="D309" s="458"/>
      <c r="E309" s="458"/>
      <c r="F309" s="458"/>
      <c r="G309" s="458"/>
      <c r="H309" s="458"/>
      <c r="I309" s="458"/>
      <c r="J309" s="458"/>
      <c r="K309" s="458"/>
      <c r="L309" s="458"/>
      <c r="M309" s="458"/>
      <c r="N309" s="458"/>
      <c r="O309" s="458"/>
      <c r="P309" s="458"/>
      <c r="Q309" s="458"/>
      <c r="R309" s="458"/>
      <c r="S309" s="458"/>
      <c r="T309" s="458"/>
      <c r="U309" s="458"/>
      <c r="V309" s="458"/>
      <c r="W309" s="458"/>
      <c r="X309" s="458"/>
      <c r="Y309" s="458"/>
      <c r="Z309" s="458"/>
    </row>
    <row r="310" ht="12.75" customHeight="1" spans="1:26">
      <c r="A310" s="458"/>
      <c r="B310" s="458"/>
      <c r="C310" s="458"/>
      <c r="D310" s="458"/>
      <c r="E310" s="458"/>
      <c r="F310" s="458"/>
      <c r="G310" s="458"/>
      <c r="H310" s="458"/>
      <c r="I310" s="458"/>
      <c r="J310" s="458"/>
      <c r="K310" s="458"/>
      <c r="L310" s="458"/>
      <c r="M310" s="458"/>
      <c r="N310" s="458"/>
      <c r="O310" s="458"/>
      <c r="P310" s="458"/>
      <c r="Q310" s="458"/>
      <c r="R310" s="458"/>
      <c r="S310" s="458"/>
      <c r="T310" s="458"/>
      <c r="U310" s="458"/>
      <c r="V310" s="458"/>
      <c r="W310" s="458"/>
      <c r="X310" s="458"/>
      <c r="Y310" s="458"/>
      <c r="Z310" s="458"/>
    </row>
    <row r="311" ht="12.75" customHeight="1" spans="1:26">
      <c r="A311" s="458"/>
      <c r="B311" s="458"/>
      <c r="C311" s="458"/>
      <c r="D311" s="458"/>
      <c r="E311" s="458"/>
      <c r="F311" s="458"/>
      <c r="G311" s="458"/>
      <c r="H311" s="458"/>
      <c r="I311" s="458"/>
      <c r="J311" s="458"/>
      <c r="K311" s="458"/>
      <c r="L311" s="458"/>
      <c r="M311" s="458"/>
      <c r="N311" s="458"/>
      <c r="O311" s="458"/>
      <c r="P311" s="458"/>
      <c r="Q311" s="458"/>
      <c r="R311" s="458"/>
      <c r="S311" s="458"/>
      <c r="T311" s="458"/>
      <c r="U311" s="458"/>
      <c r="V311" s="458"/>
      <c r="W311" s="458"/>
      <c r="X311" s="458"/>
      <c r="Y311" s="458"/>
      <c r="Z311" s="458"/>
    </row>
    <row r="312" ht="12.75" customHeight="1" spans="1:26">
      <c r="A312" s="458"/>
      <c r="B312" s="458"/>
      <c r="C312" s="458"/>
      <c r="D312" s="458"/>
      <c r="E312" s="458"/>
      <c r="F312" s="458"/>
      <c r="G312" s="458"/>
      <c r="H312" s="458"/>
      <c r="I312" s="458"/>
      <c r="J312" s="458"/>
      <c r="K312" s="458"/>
      <c r="L312" s="458"/>
      <c r="M312" s="458"/>
      <c r="N312" s="458"/>
      <c r="O312" s="458"/>
      <c r="P312" s="458"/>
      <c r="Q312" s="458"/>
      <c r="R312" s="458"/>
      <c r="S312" s="458"/>
      <c r="T312" s="458"/>
      <c r="U312" s="458"/>
      <c r="V312" s="458"/>
      <c r="W312" s="458"/>
      <c r="X312" s="458"/>
      <c r="Y312" s="458"/>
      <c r="Z312" s="458"/>
    </row>
    <row r="313" ht="12.75" customHeight="1" spans="1:26">
      <c r="A313" s="458"/>
      <c r="B313" s="458"/>
      <c r="C313" s="458"/>
      <c r="D313" s="458"/>
      <c r="E313" s="458"/>
      <c r="F313" s="458"/>
      <c r="G313" s="458"/>
      <c r="H313" s="458"/>
      <c r="I313" s="458"/>
      <c r="J313" s="458"/>
      <c r="K313" s="458"/>
      <c r="L313" s="458"/>
      <c r="M313" s="458"/>
      <c r="N313" s="458"/>
      <c r="O313" s="458"/>
      <c r="P313" s="458"/>
      <c r="Q313" s="458"/>
      <c r="R313" s="458"/>
      <c r="S313" s="458"/>
      <c r="T313" s="458"/>
      <c r="U313" s="458"/>
      <c r="V313" s="458"/>
      <c r="W313" s="458"/>
      <c r="X313" s="458"/>
      <c r="Y313" s="458"/>
      <c r="Z313" s="458"/>
    </row>
    <row r="314" ht="12.75" customHeight="1" spans="1:26">
      <c r="A314" s="458"/>
      <c r="B314" s="458"/>
      <c r="C314" s="458"/>
      <c r="D314" s="458"/>
      <c r="E314" s="458"/>
      <c r="F314" s="458"/>
      <c r="G314" s="458"/>
      <c r="H314" s="458"/>
      <c r="I314" s="458"/>
      <c r="J314" s="458"/>
      <c r="K314" s="458"/>
      <c r="L314" s="458"/>
      <c r="M314" s="458"/>
      <c r="N314" s="458"/>
      <c r="O314" s="458"/>
      <c r="P314" s="458"/>
      <c r="Q314" s="458"/>
      <c r="R314" s="458"/>
      <c r="S314" s="458"/>
      <c r="T314" s="458"/>
      <c r="U314" s="458"/>
      <c r="V314" s="458"/>
      <c r="W314" s="458"/>
      <c r="X314" s="458"/>
      <c r="Y314" s="458"/>
      <c r="Z314" s="458"/>
    </row>
    <row r="315" ht="12.75" customHeight="1" spans="1:26">
      <c r="A315" s="458"/>
      <c r="B315" s="458"/>
      <c r="C315" s="458"/>
      <c r="D315" s="458"/>
      <c r="E315" s="458"/>
      <c r="F315" s="458"/>
      <c r="G315" s="458"/>
      <c r="H315" s="458"/>
      <c r="I315" s="458"/>
      <c r="J315" s="458"/>
      <c r="K315" s="458"/>
      <c r="L315" s="458"/>
      <c r="M315" s="458"/>
      <c r="N315" s="458"/>
      <c r="O315" s="458"/>
      <c r="P315" s="458"/>
      <c r="Q315" s="458"/>
      <c r="R315" s="458"/>
      <c r="S315" s="458"/>
      <c r="T315" s="458"/>
      <c r="U315" s="458"/>
      <c r="V315" s="458"/>
      <c r="W315" s="458"/>
      <c r="X315" s="458"/>
      <c r="Y315" s="458"/>
      <c r="Z315" s="458"/>
    </row>
    <row r="316" ht="12.75" customHeight="1" spans="1:26">
      <c r="A316" s="458"/>
      <c r="B316" s="458"/>
      <c r="C316" s="458"/>
      <c r="D316" s="458"/>
      <c r="E316" s="458"/>
      <c r="F316" s="458"/>
      <c r="G316" s="458"/>
      <c r="H316" s="458"/>
      <c r="I316" s="458"/>
      <c r="J316" s="458"/>
      <c r="K316" s="458"/>
      <c r="L316" s="458"/>
      <c r="M316" s="458"/>
      <c r="N316" s="458"/>
      <c r="O316" s="458"/>
      <c r="P316" s="458"/>
      <c r="Q316" s="458"/>
      <c r="R316" s="458"/>
      <c r="S316" s="458"/>
      <c r="T316" s="458"/>
      <c r="U316" s="458"/>
      <c r="V316" s="458"/>
      <c r="W316" s="458"/>
      <c r="X316" s="458"/>
      <c r="Y316" s="458"/>
      <c r="Z316" s="458"/>
    </row>
    <row r="317" ht="12.75" customHeight="1" spans="1:26">
      <c r="A317" s="458"/>
      <c r="B317" s="458"/>
      <c r="C317" s="458"/>
      <c r="D317" s="458"/>
      <c r="E317" s="458"/>
      <c r="F317" s="458"/>
      <c r="G317" s="458"/>
      <c r="H317" s="458"/>
      <c r="I317" s="458"/>
      <c r="J317" s="458"/>
      <c r="K317" s="458"/>
      <c r="L317" s="458"/>
      <c r="M317" s="458"/>
      <c r="N317" s="458"/>
      <c r="O317" s="458"/>
      <c r="P317" s="458"/>
      <c r="Q317" s="458"/>
      <c r="R317" s="458"/>
      <c r="S317" s="458"/>
      <c r="T317" s="458"/>
      <c r="U317" s="458"/>
      <c r="V317" s="458"/>
      <c r="W317" s="458"/>
      <c r="X317" s="458"/>
      <c r="Y317" s="458"/>
      <c r="Z317" s="458"/>
    </row>
    <row r="318" ht="12.75" customHeight="1" spans="1:26">
      <c r="A318" s="458"/>
      <c r="B318" s="458"/>
      <c r="C318" s="458"/>
      <c r="D318" s="458"/>
      <c r="E318" s="458"/>
      <c r="F318" s="458"/>
      <c r="G318" s="458"/>
      <c r="H318" s="458"/>
      <c r="I318" s="458"/>
      <c r="J318" s="458"/>
      <c r="K318" s="458"/>
      <c r="L318" s="458"/>
      <c r="M318" s="458"/>
      <c r="N318" s="458"/>
      <c r="O318" s="458"/>
      <c r="P318" s="458"/>
      <c r="Q318" s="458"/>
      <c r="R318" s="458"/>
      <c r="S318" s="458"/>
      <c r="T318" s="458"/>
      <c r="U318" s="458"/>
      <c r="V318" s="458"/>
      <c r="W318" s="458"/>
      <c r="X318" s="458"/>
      <c r="Y318" s="458"/>
      <c r="Z318" s="458"/>
    </row>
    <row r="319" ht="12.75" customHeight="1" spans="1:26">
      <c r="A319" s="458"/>
      <c r="B319" s="458"/>
      <c r="C319" s="458"/>
      <c r="D319" s="458"/>
      <c r="E319" s="458"/>
      <c r="F319" s="458"/>
      <c r="G319" s="458"/>
      <c r="H319" s="458"/>
      <c r="I319" s="458"/>
      <c r="J319" s="458"/>
      <c r="K319" s="458"/>
      <c r="L319" s="458"/>
      <c r="M319" s="458"/>
      <c r="N319" s="458"/>
      <c r="O319" s="458"/>
      <c r="P319" s="458"/>
      <c r="Q319" s="458"/>
      <c r="R319" s="458"/>
      <c r="S319" s="458"/>
      <c r="T319" s="458"/>
      <c r="U319" s="458"/>
      <c r="V319" s="458"/>
      <c r="W319" s="458"/>
      <c r="X319" s="458"/>
      <c r="Y319" s="458"/>
      <c r="Z319" s="458"/>
    </row>
    <row r="320" ht="12.75" customHeight="1" spans="1:26">
      <c r="A320" s="458"/>
      <c r="B320" s="458"/>
      <c r="C320" s="458"/>
      <c r="D320" s="458"/>
      <c r="E320" s="458"/>
      <c r="F320" s="458"/>
      <c r="G320" s="458"/>
      <c r="H320" s="458"/>
      <c r="I320" s="458"/>
      <c r="J320" s="458"/>
      <c r="K320" s="458"/>
      <c r="L320" s="458"/>
      <c r="M320" s="458"/>
      <c r="N320" s="458"/>
      <c r="O320" s="458"/>
      <c r="P320" s="458"/>
      <c r="Q320" s="458"/>
      <c r="R320" s="458"/>
      <c r="S320" s="458"/>
      <c r="T320" s="458"/>
      <c r="U320" s="458"/>
      <c r="V320" s="458"/>
      <c r="W320" s="458"/>
      <c r="X320" s="458"/>
      <c r="Y320" s="458"/>
      <c r="Z320" s="458"/>
    </row>
    <row r="321" ht="12.75" customHeight="1" spans="1:26">
      <c r="A321" s="458"/>
      <c r="B321" s="458"/>
      <c r="C321" s="458"/>
      <c r="D321" s="458"/>
      <c r="E321" s="458"/>
      <c r="F321" s="458"/>
      <c r="G321" s="458"/>
      <c r="H321" s="458"/>
      <c r="I321" s="458"/>
      <c r="J321" s="458"/>
      <c r="K321" s="458"/>
      <c r="L321" s="458"/>
      <c r="M321" s="458"/>
      <c r="N321" s="458"/>
      <c r="O321" s="458"/>
      <c r="P321" s="458"/>
      <c r="Q321" s="458"/>
      <c r="R321" s="458"/>
      <c r="S321" s="458"/>
      <c r="T321" s="458"/>
      <c r="U321" s="458"/>
      <c r="V321" s="458"/>
      <c r="W321" s="458"/>
      <c r="X321" s="458"/>
      <c r="Y321" s="458"/>
      <c r="Z321" s="458"/>
    </row>
    <row r="322" ht="12.75" customHeight="1" spans="1:26">
      <c r="A322" s="458"/>
      <c r="B322" s="458"/>
      <c r="C322" s="458"/>
      <c r="D322" s="458"/>
      <c r="E322" s="458"/>
      <c r="F322" s="458"/>
      <c r="G322" s="458"/>
      <c r="H322" s="458"/>
      <c r="I322" s="458"/>
      <c r="J322" s="458"/>
      <c r="K322" s="458"/>
      <c r="L322" s="458"/>
      <c r="M322" s="458"/>
      <c r="N322" s="458"/>
      <c r="O322" s="458"/>
      <c r="P322" s="458"/>
      <c r="Q322" s="458"/>
      <c r="R322" s="458"/>
      <c r="S322" s="458"/>
      <c r="T322" s="458"/>
      <c r="U322" s="458"/>
      <c r="V322" s="458"/>
      <c r="W322" s="458"/>
      <c r="X322" s="458"/>
      <c r="Y322" s="458"/>
      <c r="Z322" s="458"/>
    </row>
    <row r="323" ht="12.75" customHeight="1" spans="1:26">
      <c r="A323" s="458"/>
      <c r="B323" s="458"/>
      <c r="C323" s="458"/>
      <c r="D323" s="458"/>
      <c r="E323" s="458"/>
      <c r="F323" s="458"/>
      <c r="G323" s="458"/>
      <c r="H323" s="458"/>
      <c r="I323" s="458"/>
      <c r="J323" s="458"/>
      <c r="K323" s="458"/>
      <c r="L323" s="458"/>
      <c r="M323" s="458"/>
      <c r="N323" s="458"/>
      <c r="O323" s="458"/>
      <c r="P323" s="458"/>
      <c r="Q323" s="458"/>
      <c r="R323" s="458"/>
      <c r="S323" s="458"/>
      <c r="T323" s="458"/>
      <c r="U323" s="458"/>
      <c r="V323" s="458"/>
      <c r="W323" s="458"/>
      <c r="X323" s="458"/>
      <c r="Y323" s="458"/>
      <c r="Z323" s="458"/>
    </row>
    <row r="324" ht="12.75" customHeight="1" spans="1:26">
      <c r="A324" s="458"/>
      <c r="B324" s="458"/>
      <c r="C324" s="458"/>
      <c r="D324" s="458"/>
      <c r="E324" s="458"/>
      <c r="F324" s="458"/>
      <c r="G324" s="458"/>
      <c r="H324" s="458"/>
      <c r="I324" s="458"/>
      <c r="J324" s="458"/>
      <c r="K324" s="458"/>
      <c r="L324" s="458"/>
      <c r="M324" s="458"/>
      <c r="N324" s="458"/>
      <c r="O324" s="458"/>
      <c r="P324" s="458"/>
      <c r="Q324" s="458"/>
      <c r="R324" s="458"/>
      <c r="S324" s="458"/>
      <c r="T324" s="458"/>
      <c r="U324" s="458"/>
      <c r="V324" s="458"/>
      <c r="W324" s="458"/>
      <c r="X324" s="458"/>
      <c r="Y324" s="458"/>
      <c r="Z324" s="458"/>
    </row>
    <row r="325" ht="12.75" customHeight="1" spans="1:26">
      <c r="A325" s="458"/>
      <c r="B325" s="458"/>
      <c r="C325" s="458"/>
      <c r="D325" s="458"/>
      <c r="E325" s="458"/>
      <c r="F325" s="458"/>
      <c r="G325" s="458"/>
      <c r="H325" s="458"/>
      <c r="I325" s="458"/>
      <c r="J325" s="458"/>
      <c r="K325" s="458"/>
      <c r="L325" s="458"/>
      <c r="M325" s="458"/>
      <c r="N325" s="458"/>
      <c r="O325" s="458"/>
      <c r="P325" s="458"/>
      <c r="Q325" s="458"/>
      <c r="R325" s="458"/>
      <c r="S325" s="458"/>
      <c r="T325" s="458"/>
      <c r="U325" s="458"/>
      <c r="V325" s="458"/>
      <c r="W325" s="458"/>
      <c r="X325" s="458"/>
      <c r="Y325" s="458"/>
      <c r="Z325" s="458"/>
    </row>
    <row r="326" ht="12.75" customHeight="1" spans="1:26">
      <c r="A326" s="458"/>
      <c r="B326" s="458"/>
      <c r="C326" s="458"/>
      <c r="D326" s="458"/>
      <c r="E326" s="458"/>
      <c r="F326" s="458"/>
      <c r="G326" s="458"/>
      <c r="H326" s="458"/>
      <c r="I326" s="458"/>
      <c r="J326" s="458"/>
      <c r="K326" s="458"/>
      <c r="L326" s="458"/>
      <c r="M326" s="458"/>
      <c r="N326" s="458"/>
      <c r="O326" s="458"/>
      <c r="P326" s="458"/>
      <c r="Q326" s="458"/>
      <c r="R326" s="458"/>
      <c r="S326" s="458"/>
      <c r="T326" s="458"/>
      <c r="U326" s="458"/>
      <c r="V326" s="458"/>
      <c r="W326" s="458"/>
      <c r="X326" s="458"/>
      <c r="Y326" s="458"/>
      <c r="Z326" s="458"/>
    </row>
    <row r="327" ht="12.75" customHeight="1" spans="1:26">
      <c r="A327" s="458"/>
      <c r="B327" s="458"/>
      <c r="C327" s="458"/>
      <c r="D327" s="458"/>
      <c r="E327" s="458"/>
      <c r="F327" s="458"/>
      <c r="G327" s="458"/>
      <c r="H327" s="458"/>
      <c r="I327" s="458"/>
      <c r="J327" s="458"/>
      <c r="K327" s="458"/>
      <c r="L327" s="458"/>
      <c r="M327" s="458"/>
      <c r="N327" s="458"/>
      <c r="O327" s="458"/>
      <c r="P327" s="458"/>
      <c r="Q327" s="458"/>
      <c r="R327" s="458"/>
      <c r="S327" s="458"/>
      <c r="T327" s="458"/>
      <c r="U327" s="458"/>
      <c r="V327" s="458"/>
      <c r="W327" s="458"/>
      <c r="X327" s="458"/>
      <c r="Y327" s="458"/>
      <c r="Z327" s="458"/>
    </row>
    <row r="328" ht="12.75" customHeight="1" spans="1:26">
      <c r="A328" s="458"/>
      <c r="B328" s="458"/>
      <c r="C328" s="458"/>
      <c r="D328" s="458"/>
      <c r="E328" s="458"/>
      <c r="F328" s="458"/>
      <c r="G328" s="458"/>
      <c r="H328" s="458"/>
      <c r="I328" s="458"/>
      <c r="J328" s="458"/>
      <c r="K328" s="458"/>
      <c r="L328" s="458"/>
      <c r="M328" s="458"/>
      <c r="N328" s="458"/>
      <c r="O328" s="458"/>
      <c r="P328" s="458"/>
      <c r="Q328" s="458"/>
      <c r="R328" s="458"/>
      <c r="S328" s="458"/>
      <c r="T328" s="458"/>
      <c r="U328" s="458"/>
      <c r="V328" s="458"/>
      <c r="W328" s="458"/>
      <c r="X328" s="458"/>
      <c r="Y328" s="458"/>
      <c r="Z328" s="458"/>
    </row>
    <row r="329" ht="12.75" customHeight="1" spans="1:26">
      <c r="A329" s="458"/>
      <c r="B329" s="458"/>
      <c r="C329" s="458"/>
      <c r="D329" s="458"/>
      <c r="E329" s="458"/>
      <c r="F329" s="458"/>
      <c r="G329" s="458"/>
      <c r="H329" s="458"/>
      <c r="I329" s="458"/>
      <c r="J329" s="458"/>
      <c r="K329" s="458"/>
      <c r="L329" s="458"/>
      <c r="M329" s="458"/>
      <c r="N329" s="458"/>
      <c r="O329" s="458"/>
      <c r="P329" s="458"/>
      <c r="Q329" s="458"/>
      <c r="R329" s="458"/>
      <c r="S329" s="458"/>
      <c r="T329" s="458"/>
      <c r="U329" s="458"/>
      <c r="V329" s="458"/>
      <c r="W329" s="458"/>
      <c r="X329" s="458"/>
      <c r="Y329" s="458"/>
      <c r="Z329" s="458"/>
    </row>
    <row r="330" ht="12.75" customHeight="1" spans="1:26">
      <c r="A330" s="458"/>
      <c r="B330" s="458"/>
      <c r="C330" s="458"/>
      <c r="D330" s="458"/>
      <c r="E330" s="458"/>
      <c r="F330" s="458"/>
      <c r="G330" s="458"/>
      <c r="H330" s="458"/>
      <c r="I330" s="458"/>
      <c r="J330" s="458"/>
      <c r="K330" s="458"/>
      <c r="L330" s="458"/>
      <c r="M330" s="458"/>
      <c r="N330" s="458"/>
      <c r="O330" s="458"/>
      <c r="P330" s="458"/>
      <c r="Q330" s="458"/>
      <c r="R330" s="458"/>
      <c r="S330" s="458"/>
      <c r="T330" s="458"/>
      <c r="U330" s="458"/>
      <c r="V330" s="458"/>
      <c r="W330" s="458"/>
      <c r="X330" s="458"/>
      <c r="Y330" s="458"/>
      <c r="Z330" s="458"/>
    </row>
    <row r="331" ht="12.75" customHeight="1" spans="1:26">
      <c r="A331" s="458"/>
      <c r="B331" s="458"/>
      <c r="C331" s="458"/>
      <c r="D331" s="458"/>
      <c r="E331" s="458"/>
      <c r="F331" s="458"/>
      <c r="G331" s="458"/>
      <c r="H331" s="458"/>
      <c r="I331" s="458"/>
      <c r="J331" s="458"/>
      <c r="K331" s="458"/>
      <c r="L331" s="458"/>
      <c r="M331" s="458"/>
      <c r="N331" s="458"/>
      <c r="O331" s="458"/>
      <c r="P331" s="458"/>
      <c r="Q331" s="458"/>
      <c r="R331" s="458"/>
      <c r="S331" s="458"/>
      <c r="T331" s="458"/>
      <c r="U331" s="458"/>
      <c r="V331" s="458"/>
      <c r="W331" s="458"/>
      <c r="X331" s="458"/>
      <c r="Y331" s="458"/>
      <c r="Z331" s="458"/>
    </row>
    <row r="332" ht="12.75" customHeight="1" spans="1:26">
      <c r="A332" s="458"/>
      <c r="B332" s="458"/>
      <c r="C332" s="458"/>
      <c r="D332" s="458"/>
      <c r="E332" s="458"/>
      <c r="F332" s="458"/>
      <c r="G332" s="458"/>
      <c r="H332" s="458"/>
      <c r="I332" s="458"/>
      <c r="J332" s="458"/>
      <c r="K332" s="458"/>
      <c r="L332" s="458"/>
      <c r="M332" s="458"/>
      <c r="N332" s="458"/>
      <c r="O332" s="458"/>
      <c r="P332" s="458"/>
      <c r="Q332" s="458"/>
      <c r="R332" s="458"/>
      <c r="S332" s="458"/>
      <c r="T332" s="458"/>
      <c r="U332" s="458"/>
      <c r="V332" s="458"/>
      <c r="W332" s="458"/>
      <c r="X332" s="458"/>
      <c r="Y332" s="458"/>
      <c r="Z332" s="458"/>
    </row>
    <row r="333" ht="12.75" customHeight="1" spans="1:26">
      <c r="A333" s="458"/>
      <c r="B333" s="458"/>
      <c r="C333" s="458"/>
      <c r="D333" s="458"/>
      <c r="E333" s="458"/>
      <c r="F333" s="458"/>
      <c r="G333" s="458"/>
      <c r="H333" s="458"/>
      <c r="I333" s="458"/>
      <c r="J333" s="458"/>
      <c r="K333" s="458"/>
      <c r="L333" s="458"/>
      <c r="M333" s="458"/>
      <c r="N333" s="458"/>
      <c r="O333" s="458"/>
      <c r="P333" s="458"/>
      <c r="Q333" s="458"/>
      <c r="R333" s="458"/>
      <c r="S333" s="458"/>
      <c r="T333" s="458"/>
      <c r="U333" s="458"/>
      <c r="V333" s="458"/>
      <c r="W333" s="458"/>
      <c r="X333" s="458"/>
      <c r="Y333" s="458"/>
      <c r="Z333" s="458"/>
    </row>
    <row r="334" ht="12.75" customHeight="1" spans="1:26">
      <c r="A334" s="458"/>
      <c r="B334" s="458"/>
      <c r="C334" s="458"/>
      <c r="D334" s="458"/>
      <c r="E334" s="458"/>
      <c r="F334" s="458"/>
      <c r="G334" s="458"/>
      <c r="H334" s="458"/>
      <c r="I334" s="458"/>
      <c r="J334" s="458"/>
      <c r="K334" s="458"/>
      <c r="L334" s="458"/>
      <c r="M334" s="458"/>
      <c r="N334" s="458"/>
      <c r="O334" s="458"/>
      <c r="P334" s="458"/>
      <c r="Q334" s="458"/>
      <c r="R334" s="458"/>
      <c r="S334" s="458"/>
      <c r="T334" s="458"/>
      <c r="U334" s="458"/>
      <c r="V334" s="458"/>
      <c r="W334" s="458"/>
      <c r="X334" s="458"/>
      <c r="Y334" s="458"/>
      <c r="Z334" s="458"/>
    </row>
    <row r="335" ht="12.75" customHeight="1" spans="1:26">
      <c r="A335" s="458"/>
      <c r="B335" s="458"/>
      <c r="C335" s="458"/>
      <c r="D335" s="458"/>
      <c r="E335" s="458"/>
      <c r="F335" s="458"/>
      <c r="G335" s="458"/>
      <c r="H335" s="458"/>
      <c r="I335" s="458"/>
      <c r="J335" s="458"/>
      <c r="K335" s="458"/>
      <c r="L335" s="458"/>
      <c r="M335" s="458"/>
      <c r="N335" s="458"/>
      <c r="O335" s="458"/>
      <c r="P335" s="458"/>
      <c r="Q335" s="458"/>
      <c r="R335" s="458"/>
      <c r="S335" s="458"/>
      <c r="T335" s="458"/>
      <c r="U335" s="458"/>
      <c r="V335" s="458"/>
      <c r="W335" s="458"/>
      <c r="X335" s="458"/>
      <c r="Y335" s="458"/>
      <c r="Z335" s="458"/>
    </row>
    <row r="336" ht="12.75" customHeight="1" spans="1:26">
      <c r="A336" s="458"/>
      <c r="B336" s="458"/>
      <c r="C336" s="458"/>
      <c r="D336" s="458"/>
      <c r="E336" s="458"/>
      <c r="F336" s="458"/>
      <c r="G336" s="458"/>
      <c r="H336" s="458"/>
      <c r="I336" s="458"/>
      <c r="J336" s="458"/>
      <c r="K336" s="458"/>
      <c r="L336" s="458"/>
      <c r="M336" s="458"/>
      <c r="N336" s="458"/>
      <c r="O336" s="458"/>
      <c r="P336" s="458"/>
      <c r="Q336" s="458"/>
      <c r="R336" s="458"/>
      <c r="S336" s="458"/>
      <c r="T336" s="458"/>
      <c r="U336" s="458"/>
      <c r="V336" s="458"/>
      <c r="W336" s="458"/>
      <c r="X336" s="458"/>
      <c r="Y336" s="458"/>
      <c r="Z336" s="458"/>
    </row>
    <row r="337" ht="12.75" customHeight="1" spans="1:26">
      <c r="A337" s="458"/>
      <c r="B337" s="458"/>
      <c r="C337" s="458"/>
      <c r="D337" s="458"/>
      <c r="E337" s="458"/>
      <c r="F337" s="458"/>
      <c r="G337" s="458"/>
      <c r="H337" s="458"/>
      <c r="I337" s="458"/>
      <c r="J337" s="458"/>
      <c r="K337" s="458"/>
      <c r="L337" s="458"/>
      <c r="M337" s="458"/>
      <c r="N337" s="458"/>
      <c r="O337" s="458"/>
      <c r="P337" s="458"/>
      <c r="Q337" s="458"/>
      <c r="R337" s="458"/>
      <c r="S337" s="458"/>
      <c r="T337" s="458"/>
      <c r="U337" s="458"/>
      <c r="V337" s="458"/>
      <c r="W337" s="458"/>
      <c r="X337" s="458"/>
      <c r="Y337" s="458"/>
      <c r="Z337" s="458"/>
    </row>
    <row r="338" ht="12.75" customHeight="1" spans="1:26">
      <c r="A338" s="458"/>
      <c r="B338" s="458"/>
      <c r="C338" s="458"/>
      <c r="D338" s="458"/>
      <c r="E338" s="458"/>
      <c r="F338" s="458"/>
      <c r="G338" s="458"/>
      <c r="H338" s="458"/>
      <c r="I338" s="458"/>
      <c r="J338" s="458"/>
      <c r="K338" s="458"/>
      <c r="L338" s="458"/>
      <c r="M338" s="458"/>
      <c r="N338" s="458"/>
      <c r="O338" s="458"/>
      <c r="P338" s="458"/>
      <c r="Q338" s="458"/>
      <c r="R338" s="458"/>
      <c r="S338" s="458"/>
      <c r="T338" s="458"/>
      <c r="U338" s="458"/>
      <c r="V338" s="458"/>
      <c r="W338" s="458"/>
      <c r="X338" s="458"/>
      <c r="Y338" s="458"/>
      <c r="Z338" s="458"/>
    </row>
    <row r="339" ht="12.75" customHeight="1" spans="1:26">
      <c r="A339" s="458"/>
      <c r="B339" s="458"/>
      <c r="C339" s="458"/>
      <c r="D339" s="458"/>
      <c r="E339" s="458"/>
      <c r="F339" s="458"/>
      <c r="G339" s="458"/>
      <c r="H339" s="458"/>
      <c r="I339" s="458"/>
      <c r="J339" s="458"/>
      <c r="K339" s="458"/>
      <c r="L339" s="458"/>
      <c r="M339" s="458"/>
      <c r="N339" s="458"/>
      <c r="O339" s="458"/>
      <c r="P339" s="458"/>
      <c r="Q339" s="458"/>
      <c r="R339" s="458"/>
      <c r="S339" s="458"/>
      <c r="T339" s="458"/>
      <c r="U339" s="458"/>
      <c r="V339" s="458"/>
      <c r="W339" s="458"/>
      <c r="X339" s="458"/>
      <c r="Y339" s="458"/>
      <c r="Z339" s="458"/>
    </row>
    <row r="340" ht="12.75" customHeight="1" spans="1:26">
      <c r="A340" s="458"/>
      <c r="B340" s="458"/>
      <c r="C340" s="458"/>
      <c r="D340" s="458"/>
      <c r="E340" s="458"/>
      <c r="F340" s="458"/>
      <c r="G340" s="458"/>
      <c r="H340" s="458"/>
      <c r="I340" s="458"/>
      <c r="J340" s="458"/>
      <c r="K340" s="458"/>
      <c r="L340" s="458"/>
      <c r="M340" s="458"/>
      <c r="N340" s="458"/>
      <c r="O340" s="458"/>
      <c r="P340" s="458"/>
      <c r="Q340" s="458"/>
      <c r="R340" s="458"/>
      <c r="S340" s="458"/>
      <c r="T340" s="458"/>
      <c r="U340" s="458"/>
      <c r="V340" s="458"/>
      <c r="W340" s="458"/>
      <c r="X340" s="458"/>
      <c r="Y340" s="458"/>
      <c r="Z340" s="458"/>
    </row>
    <row r="341" ht="12.75" customHeight="1" spans="1:26">
      <c r="A341" s="458"/>
      <c r="B341" s="458"/>
      <c r="C341" s="458"/>
      <c r="D341" s="458"/>
      <c r="E341" s="458"/>
      <c r="F341" s="458"/>
      <c r="G341" s="458"/>
      <c r="H341" s="458"/>
      <c r="I341" s="458"/>
      <c r="J341" s="458"/>
      <c r="K341" s="458"/>
      <c r="L341" s="458"/>
      <c r="M341" s="458"/>
      <c r="N341" s="458"/>
      <c r="O341" s="458"/>
      <c r="P341" s="458"/>
      <c r="Q341" s="458"/>
      <c r="R341" s="458"/>
      <c r="S341" s="458"/>
      <c r="T341" s="458"/>
      <c r="U341" s="458"/>
      <c r="V341" s="458"/>
      <c r="W341" s="458"/>
      <c r="X341" s="458"/>
      <c r="Y341" s="458"/>
      <c r="Z341" s="458"/>
    </row>
    <row r="342" ht="12.75" customHeight="1" spans="1:26">
      <c r="A342" s="458"/>
      <c r="B342" s="458"/>
      <c r="C342" s="458"/>
      <c r="D342" s="458"/>
      <c r="E342" s="458"/>
      <c r="F342" s="458"/>
      <c r="G342" s="458"/>
      <c r="H342" s="458"/>
      <c r="I342" s="458"/>
      <c r="J342" s="458"/>
      <c r="K342" s="458"/>
      <c r="L342" s="458"/>
      <c r="M342" s="458"/>
      <c r="N342" s="458"/>
      <c r="O342" s="458"/>
      <c r="P342" s="458"/>
      <c r="Q342" s="458"/>
      <c r="R342" s="458"/>
      <c r="S342" s="458"/>
      <c r="T342" s="458"/>
      <c r="U342" s="458"/>
      <c r="V342" s="458"/>
      <c r="W342" s="458"/>
      <c r="X342" s="458"/>
      <c r="Y342" s="458"/>
      <c r="Z342" s="458"/>
    </row>
    <row r="343" ht="12.75" customHeight="1" spans="1:26">
      <c r="A343" s="458"/>
      <c r="B343" s="458"/>
      <c r="C343" s="458"/>
      <c r="D343" s="458"/>
      <c r="E343" s="458"/>
      <c r="F343" s="458"/>
      <c r="G343" s="458"/>
      <c r="H343" s="458"/>
      <c r="I343" s="458"/>
      <c r="J343" s="458"/>
      <c r="K343" s="458"/>
      <c r="L343" s="458"/>
      <c r="M343" s="458"/>
      <c r="N343" s="458"/>
      <c r="O343" s="458"/>
      <c r="P343" s="458"/>
      <c r="Q343" s="458"/>
      <c r="R343" s="458"/>
      <c r="S343" s="458"/>
      <c r="T343" s="458"/>
      <c r="U343" s="458"/>
      <c r="V343" s="458"/>
      <c r="W343" s="458"/>
      <c r="X343" s="458"/>
      <c r="Y343" s="458"/>
      <c r="Z343" s="458"/>
    </row>
    <row r="344" ht="12.75" customHeight="1" spans="1:26">
      <c r="A344" s="458"/>
      <c r="B344" s="458"/>
      <c r="C344" s="458"/>
      <c r="D344" s="458"/>
      <c r="E344" s="458"/>
      <c r="F344" s="458"/>
      <c r="G344" s="458"/>
      <c r="H344" s="458"/>
      <c r="I344" s="458"/>
      <c r="J344" s="458"/>
      <c r="K344" s="458"/>
      <c r="L344" s="458"/>
      <c r="M344" s="458"/>
      <c r="N344" s="458"/>
      <c r="O344" s="458"/>
      <c r="P344" s="458"/>
      <c r="Q344" s="458"/>
      <c r="R344" s="458"/>
      <c r="S344" s="458"/>
      <c r="T344" s="458"/>
      <c r="U344" s="458"/>
      <c r="V344" s="458"/>
      <c r="W344" s="458"/>
      <c r="X344" s="458"/>
      <c r="Y344" s="458"/>
      <c r="Z344" s="458"/>
    </row>
    <row r="345" ht="12.75" customHeight="1" spans="1:26">
      <c r="A345" s="458"/>
      <c r="B345" s="458"/>
      <c r="C345" s="458"/>
      <c r="D345" s="458"/>
      <c r="E345" s="458"/>
      <c r="F345" s="458"/>
      <c r="G345" s="458"/>
      <c r="H345" s="458"/>
      <c r="I345" s="458"/>
      <c r="J345" s="458"/>
      <c r="K345" s="458"/>
      <c r="L345" s="458"/>
      <c r="M345" s="458"/>
      <c r="N345" s="458"/>
      <c r="O345" s="458"/>
      <c r="P345" s="458"/>
      <c r="Q345" s="458"/>
      <c r="R345" s="458"/>
      <c r="S345" s="458"/>
      <c r="T345" s="458"/>
      <c r="U345" s="458"/>
      <c r="V345" s="458"/>
      <c r="W345" s="458"/>
      <c r="X345" s="458"/>
      <c r="Y345" s="458"/>
      <c r="Z345" s="458"/>
    </row>
    <row r="346" ht="12.75" customHeight="1" spans="1:26">
      <c r="A346" s="458"/>
      <c r="B346" s="458"/>
      <c r="C346" s="458"/>
      <c r="D346" s="458"/>
      <c r="E346" s="458"/>
      <c r="F346" s="458"/>
      <c r="G346" s="458"/>
      <c r="H346" s="458"/>
      <c r="I346" s="458"/>
      <c r="J346" s="458"/>
      <c r="K346" s="458"/>
      <c r="L346" s="458"/>
      <c r="M346" s="458"/>
      <c r="N346" s="458"/>
      <c r="O346" s="458"/>
      <c r="P346" s="458"/>
      <c r="Q346" s="458"/>
      <c r="R346" s="458"/>
      <c r="S346" s="458"/>
      <c r="T346" s="458"/>
      <c r="U346" s="458"/>
      <c r="V346" s="458"/>
      <c r="W346" s="458"/>
      <c r="X346" s="458"/>
      <c r="Y346" s="458"/>
      <c r="Z346" s="458"/>
    </row>
    <row r="347" ht="12.75" customHeight="1" spans="1:26">
      <c r="A347" s="458"/>
      <c r="B347" s="458"/>
      <c r="C347" s="458"/>
      <c r="D347" s="458"/>
      <c r="E347" s="458"/>
      <c r="F347" s="458"/>
      <c r="G347" s="458"/>
      <c r="H347" s="458"/>
      <c r="I347" s="458"/>
      <c r="J347" s="458"/>
      <c r="K347" s="458"/>
      <c r="L347" s="458"/>
      <c r="M347" s="458"/>
      <c r="N347" s="458"/>
      <c r="O347" s="458"/>
      <c r="P347" s="458"/>
      <c r="Q347" s="458"/>
      <c r="R347" s="458"/>
      <c r="S347" s="458"/>
      <c r="T347" s="458"/>
      <c r="U347" s="458"/>
      <c r="V347" s="458"/>
      <c r="W347" s="458"/>
      <c r="X347" s="458"/>
      <c r="Y347" s="458"/>
      <c r="Z347" s="458"/>
    </row>
    <row r="348" ht="12.75" customHeight="1" spans="1:26">
      <c r="A348" s="458"/>
      <c r="B348" s="458"/>
      <c r="C348" s="458"/>
      <c r="D348" s="458"/>
      <c r="E348" s="458"/>
      <c r="F348" s="458"/>
      <c r="G348" s="458"/>
      <c r="H348" s="458"/>
      <c r="I348" s="458"/>
      <c r="J348" s="458"/>
      <c r="K348" s="458"/>
      <c r="L348" s="458"/>
      <c r="M348" s="458"/>
      <c r="N348" s="458"/>
      <c r="O348" s="458"/>
      <c r="P348" s="458"/>
      <c r="Q348" s="458"/>
      <c r="R348" s="458"/>
      <c r="S348" s="458"/>
      <c r="T348" s="458"/>
      <c r="U348" s="458"/>
      <c r="V348" s="458"/>
      <c r="W348" s="458"/>
      <c r="X348" s="458"/>
      <c r="Y348" s="458"/>
      <c r="Z348" s="458"/>
    </row>
    <row r="349" ht="12.75" customHeight="1" spans="1:26">
      <c r="A349" s="458"/>
      <c r="B349" s="458"/>
      <c r="C349" s="458"/>
      <c r="D349" s="458"/>
      <c r="E349" s="458"/>
      <c r="F349" s="458"/>
      <c r="G349" s="458"/>
      <c r="H349" s="458"/>
      <c r="I349" s="458"/>
      <c r="J349" s="458"/>
      <c r="K349" s="458"/>
      <c r="L349" s="458"/>
      <c r="M349" s="458"/>
      <c r="N349" s="458"/>
      <c r="O349" s="458"/>
      <c r="P349" s="458"/>
      <c r="Q349" s="458"/>
      <c r="R349" s="458"/>
      <c r="S349" s="458"/>
      <c r="T349" s="458"/>
      <c r="U349" s="458"/>
      <c r="V349" s="458"/>
      <c r="W349" s="458"/>
      <c r="X349" s="458"/>
      <c r="Y349" s="458"/>
      <c r="Z349" s="458"/>
    </row>
    <row r="350" ht="12.75" customHeight="1" spans="1:26">
      <c r="A350" s="458"/>
      <c r="B350" s="458"/>
      <c r="C350" s="458"/>
      <c r="D350" s="458"/>
      <c r="E350" s="458"/>
      <c r="F350" s="458"/>
      <c r="G350" s="458"/>
      <c r="H350" s="458"/>
      <c r="I350" s="458"/>
      <c r="J350" s="458"/>
      <c r="K350" s="458"/>
      <c r="L350" s="458"/>
      <c r="M350" s="458"/>
      <c r="N350" s="458"/>
      <c r="O350" s="458"/>
      <c r="P350" s="458"/>
      <c r="Q350" s="458"/>
      <c r="R350" s="458"/>
      <c r="S350" s="458"/>
      <c r="T350" s="458"/>
      <c r="U350" s="458"/>
      <c r="V350" s="458"/>
      <c r="W350" s="458"/>
      <c r="X350" s="458"/>
      <c r="Y350" s="458"/>
      <c r="Z350" s="458"/>
    </row>
    <row r="351" ht="12.75" customHeight="1" spans="1:26">
      <c r="A351" s="458"/>
      <c r="B351" s="458"/>
      <c r="C351" s="458"/>
      <c r="D351" s="458"/>
      <c r="E351" s="458"/>
      <c r="F351" s="458"/>
      <c r="G351" s="458"/>
      <c r="H351" s="458"/>
      <c r="I351" s="458"/>
      <c r="J351" s="458"/>
      <c r="K351" s="458"/>
      <c r="L351" s="458"/>
      <c r="M351" s="458"/>
      <c r="N351" s="458"/>
      <c r="O351" s="458"/>
      <c r="P351" s="458"/>
      <c r="Q351" s="458"/>
      <c r="R351" s="458"/>
      <c r="S351" s="458"/>
      <c r="T351" s="458"/>
      <c r="U351" s="458"/>
      <c r="V351" s="458"/>
      <c r="W351" s="458"/>
      <c r="X351" s="458"/>
      <c r="Y351" s="458"/>
      <c r="Z351" s="458"/>
    </row>
    <row r="352" ht="12.75" customHeight="1" spans="1:26">
      <c r="A352" s="458"/>
      <c r="B352" s="458"/>
      <c r="C352" s="458"/>
      <c r="D352" s="458"/>
      <c r="E352" s="458"/>
      <c r="F352" s="458"/>
      <c r="G352" s="458"/>
      <c r="H352" s="458"/>
      <c r="I352" s="458"/>
      <c r="J352" s="458"/>
      <c r="K352" s="458"/>
      <c r="L352" s="458"/>
      <c r="M352" s="458"/>
      <c r="N352" s="458"/>
      <c r="O352" s="458"/>
      <c r="P352" s="458"/>
      <c r="Q352" s="458"/>
      <c r="R352" s="458"/>
      <c r="S352" s="458"/>
      <c r="T352" s="458"/>
      <c r="U352" s="458"/>
      <c r="V352" s="458"/>
      <c r="W352" s="458"/>
      <c r="X352" s="458"/>
      <c r="Y352" s="458"/>
      <c r="Z352" s="458"/>
    </row>
    <row r="353" ht="12.75" customHeight="1" spans="1:26">
      <c r="A353" s="458"/>
      <c r="B353" s="458"/>
      <c r="C353" s="458"/>
      <c r="D353" s="458"/>
      <c r="E353" s="458"/>
      <c r="F353" s="458"/>
      <c r="G353" s="458"/>
      <c r="H353" s="458"/>
      <c r="I353" s="458"/>
      <c r="J353" s="458"/>
      <c r="K353" s="458"/>
      <c r="L353" s="458"/>
      <c r="M353" s="458"/>
      <c r="N353" s="458"/>
      <c r="O353" s="458"/>
      <c r="P353" s="458"/>
      <c r="Q353" s="458"/>
      <c r="R353" s="458"/>
      <c r="S353" s="458"/>
      <c r="T353" s="458"/>
      <c r="U353" s="458"/>
      <c r="V353" s="458"/>
      <c r="W353" s="458"/>
      <c r="X353" s="458"/>
      <c r="Y353" s="458"/>
      <c r="Z353" s="458"/>
    </row>
    <row r="354" ht="12.75" customHeight="1" spans="1:26">
      <c r="A354" s="458"/>
      <c r="B354" s="458"/>
      <c r="C354" s="458"/>
      <c r="D354" s="458"/>
      <c r="E354" s="458"/>
      <c r="F354" s="458"/>
      <c r="G354" s="458"/>
      <c r="H354" s="458"/>
      <c r="I354" s="458"/>
      <c r="J354" s="458"/>
      <c r="K354" s="458"/>
      <c r="L354" s="458"/>
      <c r="M354" s="458"/>
      <c r="N354" s="458"/>
      <c r="O354" s="458"/>
      <c r="P354" s="458"/>
      <c r="Q354" s="458"/>
      <c r="R354" s="458"/>
      <c r="S354" s="458"/>
      <c r="T354" s="458"/>
      <c r="U354" s="458"/>
      <c r="V354" s="458"/>
      <c r="W354" s="458"/>
      <c r="X354" s="458"/>
      <c r="Y354" s="458"/>
      <c r="Z354" s="458"/>
    </row>
    <row r="355" ht="12.75" customHeight="1" spans="1:26">
      <c r="A355" s="458"/>
      <c r="B355" s="458"/>
      <c r="C355" s="458"/>
      <c r="D355" s="458"/>
      <c r="E355" s="458"/>
      <c r="F355" s="458"/>
      <c r="G355" s="458"/>
      <c r="H355" s="458"/>
      <c r="I355" s="458"/>
      <c r="J355" s="458"/>
      <c r="K355" s="458"/>
      <c r="L355" s="458"/>
      <c r="M355" s="458"/>
      <c r="N355" s="458"/>
      <c r="O355" s="458"/>
      <c r="P355" s="458"/>
      <c r="Q355" s="458"/>
      <c r="R355" s="458"/>
      <c r="S355" s="458"/>
      <c r="T355" s="458"/>
      <c r="U355" s="458"/>
      <c r="V355" s="458"/>
      <c r="W355" s="458"/>
      <c r="X355" s="458"/>
      <c r="Y355" s="458"/>
      <c r="Z355" s="458"/>
    </row>
    <row r="356" ht="12.75" customHeight="1" spans="1:26">
      <c r="A356" s="458"/>
      <c r="B356" s="458"/>
      <c r="C356" s="458"/>
      <c r="D356" s="458"/>
      <c r="E356" s="458"/>
      <c r="F356" s="458"/>
      <c r="G356" s="458"/>
      <c r="H356" s="458"/>
      <c r="I356" s="458"/>
      <c r="J356" s="458"/>
      <c r="K356" s="458"/>
      <c r="L356" s="458"/>
      <c r="M356" s="458"/>
      <c r="N356" s="458"/>
      <c r="O356" s="458"/>
      <c r="P356" s="458"/>
      <c r="Q356" s="458"/>
      <c r="R356" s="458"/>
      <c r="S356" s="458"/>
      <c r="T356" s="458"/>
      <c r="U356" s="458"/>
      <c r="V356" s="458"/>
      <c r="W356" s="458"/>
      <c r="X356" s="458"/>
      <c r="Y356" s="458"/>
      <c r="Z356" s="458"/>
    </row>
    <row r="357" ht="12.75" customHeight="1" spans="1:26">
      <c r="A357" s="458"/>
      <c r="B357" s="458"/>
      <c r="C357" s="458"/>
      <c r="D357" s="458"/>
      <c r="E357" s="458"/>
      <c r="F357" s="458"/>
      <c r="G357" s="458"/>
      <c r="H357" s="458"/>
      <c r="I357" s="458"/>
      <c r="J357" s="458"/>
      <c r="K357" s="458"/>
      <c r="L357" s="458"/>
      <c r="M357" s="458"/>
      <c r="N357" s="458"/>
      <c r="O357" s="458"/>
      <c r="P357" s="458"/>
      <c r="Q357" s="458"/>
      <c r="R357" s="458"/>
      <c r="S357" s="458"/>
      <c r="T357" s="458"/>
      <c r="U357" s="458"/>
      <c r="V357" s="458"/>
      <c r="W357" s="458"/>
      <c r="X357" s="458"/>
      <c r="Y357" s="458"/>
      <c r="Z357" s="458"/>
    </row>
    <row r="358" ht="12.75" customHeight="1" spans="1:26">
      <c r="A358" s="458"/>
      <c r="B358" s="458"/>
      <c r="C358" s="458"/>
      <c r="D358" s="458"/>
      <c r="E358" s="458"/>
      <c r="F358" s="458"/>
      <c r="G358" s="458"/>
      <c r="H358" s="458"/>
      <c r="I358" s="458"/>
      <c r="J358" s="458"/>
      <c r="K358" s="458"/>
      <c r="L358" s="458"/>
      <c r="M358" s="458"/>
      <c r="N358" s="458"/>
      <c r="O358" s="458"/>
      <c r="P358" s="458"/>
      <c r="Q358" s="458"/>
      <c r="R358" s="458"/>
      <c r="S358" s="458"/>
      <c r="T358" s="458"/>
      <c r="U358" s="458"/>
      <c r="V358" s="458"/>
      <c r="W358" s="458"/>
      <c r="X358" s="458"/>
      <c r="Y358" s="458"/>
      <c r="Z358" s="458"/>
    </row>
    <row r="359" ht="12.75" customHeight="1" spans="1:26">
      <c r="A359" s="458"/>
      <c r="B359" s="458"/>
      <c r="C359" s="458"/>
      <c r="D359" s="458"/>
      <c r="E359" s="458"/>
      <c r="F359" s="458"/>
      <c r="G359" s="458"/>
      <c r="H359" s="458"/>
      <c r="I359" s="458"/>
      <c r="J359" s="458"/>
      <c r="K359" s="458"/>
      <c r="L359" s="458"/>
      <c r="M359" s="458"/>
      <c r="N359" s="458"/>
      <c r="O359" s="458"/>
      <c r="P359" s="458"/>
      <c r="Q359" s="458"/>
      <c r="R359" s="458"/>
      <c r="S359" s="458"/>
      <c r="T359" s="458"/>
      <c r="U359" s="458"/>
      <c r="V359" s="458"/>
      <c r="W359" s="458"/>
      <c r="X359" s="458"/>
      <c r="Y359" s="458"/>
      <c r="Z359" s="458"/>
    </row>
    <row r="360" ht="12.75" customHeight="1" spans="1:26">
      <c r="A360" s="458"/>
      <c r="B360" s="458"/>
      <c r="C360" s="458"/>
      <c r="D360" s="458"/>
      <c r="E360" s="458"/>
      <c r="F360" s="458"/>
      <c r="G360" s="458"/>
      <c r="H360" s="458"/>
      <c r="I360" s="458"/>
      <c r="J360" s="458"/>
      <c r="K360" s="458"/>
      <c r="L360" s="458"/>
      <c r="M360" s="458"/>
      <c r="N360" s="458"/>
      <c r="O360" s="458"/>
      <c r="P360" s="458"/>
      <c r="Q360" s="458"/>
      <c r="R360" s="458"/>
      <c r="S360" s="458"/>
      <c r="T360" s="458"/>
      <c r="U360" s="458"/>
      <c r="V360" s="458"/>
      <c r="W360" s="458"/>
      <c r="X360" s="458"/>
      <c r="Y360" s="458"/>
      <c r="Z360" s="458"/>
    </row>
    <row r="361" ht="12.75" customHeight="1" spans="1:26">
      <c r="A361" s="458"/>
      <c r="B361" s="458"/>
      <c r="C361" s="458"/>
      <c r="D361" s="458"/>
      <c r="E361" s="458"/>
      <c r="F361" s="458"/>
      <c r="G361" s="458"/>
      <c r="H361" s="458"/>
      <c r="I361" s="458"/>
      <c r="J361" s="458"/>
      <c r="K361" s="458"/>
      <c r="L361" s="458"/>
      <c r="M361" s="458"/>
      <c r="N361" s="458"/>
      <c r="O361" s="458"/>
      <c r="P361" s="458"/>
      <c r="Q361" s="458"/>
      <c r="R361" s="458"/>
      <c r="S361" s="458"/>
      <c r="T361" s="458"/>
      <c r="U361" s="458"/>
      <c r="V361" s="458"/>
      <c r="W361" s="458"/>
      <c r="X361" s="458"/>
      <c r="Y361" s="458"/>
      <c r="Z361" s="458"/>
    </row>
    <row r="362" ht="12.75" customHeight="1" spans="1:26">
      <c r="A362" s="458"/>
      <c r="B362" s="458"/>
      <c r="C362" s="458"/>
      <c r="D362" s="458"/>
      <c r="E362" s="458"/>
      <c r="F362" s="458"/>
      <c r="G362" s="458"/>
      <c r="H362" s="458"/>
      <c r="I362" s="458"/>
      <c r="J362" s="458"/>
      <c r="K362" s="458"/>
      <c r="L362" s="458"/>
      <c r="M362" s="458"/>
      <c r="N362" s="458"/>
      <c r="O362" s="458"/>
      <c r="P362" s="458"/>
      <c r="Q362" s="458"/>
      <c r="R362" s="458"/>
      <c r="S362" s="458"/>
      <c r="T362" s="458"/>
      <c r="U362" s="458"/>
      <c r="V362" s="458"/>
      <c r="W362" s="458"/>
      <c r="X362" s="458"/>
      <c r="Y362" s="458"/>
      <c r="Z362" s="458"/>
    </row>
    <row r="363" ht="12.75" customHeight="1" spans="1:26">
      <c r="A363" s="458"/>
      <c r="B363" s="458"/>
      <c r="C363" s="458"/>
      <c r="D363" s="458"/>
      <c r="E363" s="458"/>
      <c r="F363" s="458"/>
      <c r="G363" s="458"/>
      <c r="H363" s="458"/>
      <c r="I363" s="458"/>
      <c r="J363" s="458"/>
      <c r="K363" s="458"/>
      <c r="L363" s="458"/>
      <c r="M363" s="458"/>
      <c r="N363" s="458"/>
      <c r="O363" s="458"/>
      <c r="P363" s="458"/>
      <c r="Q363" s="458"/>
      <c r="R363" s="458"/>
      <c r="S363" s="458"/>
      <c r="T363" s="458"/>
      <c r="U363" s="458"/>
      <c r="V363" s="458"/>
      <c r="W363" s="458"/>
      <c r="X363" s="458"/>
      <c r="Y363" s="458"/>
      <c r="Z363" s="458"/>
    </row>
    <row r="364" ht="12.75" customHeight="1" spans="1:26">
      <c r="A364" s="458"/>
      <c r="B364" s="458"/>
      <c r="C364" s="458"/>
      <c r="D364" s="458"/>
      <c r="E364" s="458"/>
      <c r="F364" s="458"/>
      <c r="G364" s="458"/>
      <c r="H364" s="458"/>
      <c r="I364" s="458"/>
      <c r="J364" s="458"/>
      <c r="K364" s="458"/>
      <c r="L364" s="458"/>
      <c r="M364" s="458"/>
      <c r="N364" s="458"/>
      <c r="O364" s="458"/>
      <c r="P364" s="458"/>
      <c r="Q364" s="458"/>
      <c r="R364" s="458"/>
      <c r="S364" s="458"/>
      <c r="T364" s="458"/>
      <c r="U364" s="458"/>
      <c r="V364" s="458"/>
      <c r="W364" s="458"/>
      <c r="X364" s="458"/>
      <c r="Y364" s="458"/>
      <c r="Z364" s="458"/>
    </row>
    <row r="365" ht="12.75" customHeight="1" spans="1:26">
      <c r="A365" s="458"/>
      <c r="B365" s="458"/>
      <c r="C365" s="458"/>
      <c r="D365" s="458"/>
      <c r="E365" s="458"/>
      <c r="F365" s="458"/>
      <c r="G365" s="458"/>
      <c r="H365" s="458"/>
      <c r="I365" s="458"/>
      <c r="J365" s="458"/>
      <c r="K365" s="458"/>
      <c r="L365" s="458"/>
      <c r="M365" s="458"/>
      <c r="N365" s="458"/>
      <c r="O365" s="458"/>
      <c r="P365" s="458"/>
      <c r="Q365" s="458"/>
      <c r="R365" s="458"/>
      <c r="S365" s="458"/>
      <c r="T365" s="458"/>
      <c r="U365" s="458"/>
      <c r="V365" s="458"/>
      <c r="W365" s="458"/>
      <c r="X365" s="458"/>
      <c r="Y365" s="458"/>
      <c r="Z365" s="458"/>
    </row>
    <row r="366" ht="12.75" customHeight="1" spans="1:26">
      <c r="A366" s="458"/>
      <c r="B366" s="458"/>
      <c r="C366" s="458"/>
      <c r="D366" s="458"/>
      <c r="E366" s="458"/>
      <c r="F366" s="458"/>
      <c r="G366" s="458"/>
      <c r="H366" s="458"/>
      <c r="I366" s="458"/>
      <c r="J366" s="458"/>
      <c r="K366" s="458"/>
      <c r="L366" s="458"/>
      <c r="M366" s="458"/>
      <c r="N366" s="458"/>
      <c r="O366" s="458"/>
      <c r="P366" s="458"/>
      <c r="Q366" s="458"/>
      <c r="R366" s="458"/>
      <c r="S366" s="458"/>
      <c r="T366" s="458"/>
      <c r="U366" s="458"/>
      <c r="V366" s="458"/>
      <c r="W366" s="458"/>
      <c r="X366" s="458"/>
      <c r="Y366" s="458"/>
      <c r="Z366" s="458"/>
    </row>
    <row r="367" ht="12.75" customHeight="1" spans="1:26">
      <c r="A367" s="458"/>
      <c r="B367" s="458"/>
      <c r="C367" s="458"/>
      <c r="D367" s="458"/>
      <c r="E367" s="458"/>
      <c r="F367" s="458"/>
      <c r="G367" s="458"/>
      <c r="H367" s="458"/>
      <c r="I367" s="458"/>
      <c r="J367" s="458"/>
      <c r="K367" s="458"/>
      <c r="L367" s="458"/>
      <c r="M367" s="458"/>
      <c r="N367" s="458"/>
      <c r="O367" s="458"/>
      <c r="P367" s="458"/>
      <c r="Q367" s="458"/>
      <c r="R367" s="458"/>
      <c r="S367" s="458"/>
      <c r="T367" s="458"/>
      <c r="U367" s="458"/>
      <c r="V367" s="458"/>
      <c r="W367" s="458"/>
      <c r="X367" s="458"/>
      <c r="Y367" s="458"/>
      <c r="Z367" s="458"/>
    </row>
    <row r="368" ht="12.75" customHeight="1" spans="1:26">
      <c r="A368" s="458"/>
      <c r="B368" s="458"/>
      <c r="C368" s="458"/>
      <c r="D368" s="458"/>
      <c r="E368" s="458"/>
      <c r="F368" s="458"/>
      <c r="G368" s="458"/>
      <c r="H368" s="458"/>
      <c r="I368" s="458"/>
      <c r="J368" s="458"/>
      <c r="K368" s="458"/>
      <c r="L368" s="458"/>
      <c r="M368" s="458"/>
      <c r="N368" s="458"/>
      <c r="O368" s="458"/>
      <c r="P368" s="458"/>
      <c r="Q368" s="458"/>
      <c r="R368" s="458"/>
      <c r="S368" s="458"/>
      <c r="T368" s="458"/>
      <c r="U368" s="458"/>
      <c r="V368" s="458"/>
      <c r="W368" s="458"/>
      <c r="X368" s="458"/>
      <c r="Y368" s="458"/>
      <c r="Z368" s="458"/>
    </row>
    <row r="369" ht="12.75" customHeight="1" spans="1:26">
      <c r="A369" s="458"/>
      <c r="B369" s="458"/>
      <c r="C369" s="458"/>
      <c r="D369" s="458"/>
      <c r="E369" s="458"/>
      <c r="F369" s="458"/>
      <c r="G369" s="458"/>
      <c r="H369" s="458"/>
      <c r="I369" s="458"/>
      <c r="J369" s="458"/>
      <c r="K369" s="458"/>
      <c r="L369" s="458"/>
      <c r="M369" s="458"/>
      <c r="N369" s="458"/>
      <c r="O369" s="458"/>
      <c r="P369" s="458"/>
      <c r="Q369" s="458"/>
      <c r="R369" s="458"/>
      <c r="S369" s="458"/>
      <c r="T369" s="458"/>
      <c r="U369" s="458"/>
      <c r="V369" s="458"/>
      <c r="W369" s="458"/>
      <c r="X369" s="458"/>
      <c r="Y369" s="458"/>
      <c r="Z369" s="458"/>
    </row>
    <row r="370" ht="12.75" customHeight="1" spans="1:26">
      <c r="A370" s="458"/>
      <c r="B370" s="458"/>
      <c r="C370" s="458"/>
      <c r="D370" s="458"/>
      <c r="E370" s="458"/>
      <c r="F370" s="458"/>
      <c r="G370" s="458"/>
      <c r="H370" s="458"/>
      <c r="I370" s="458"/>
      <c r="J370" s="458"/>
      <c r="K370" s="458"/>
      <c r="L370" s="458"/>
      <c r="M370" s="458"/>
      <c r="N370" s="458"/>
      <c r="O370" s="458"/>
      <c r="P370" s="458"/>
      <c r="Q370" s="458"/>
      <c r="R370" s="458"/>
      <c r="S370" s="458"/>
      <c r="T370" s="458"/>
      <c r="U370" s="458"/>
      <c r="V370" s="458"/>
      <c r="W370" s="458"/>
      <c r="X370" s="458"/>
      <c r="Y370" s="458"/>
      <c r="Z370" s="458"/>
    </row>
    <row r="371" ht="12.75" customHeight="1" spans="1:26">
      <c r="A371" s="458"/>
      <c r="B371" s="458"/>
      <c r="C371" s="458"/>
      <c r="D371" s="458"/>
      <c r="E371" s="458"/>
      <c r="F371" s="458"/>
      <c r="G371" s="458"/>
      <c r="H371" s="458"/>
      <c r="I371" s="458"/>
      <c r="J371" s="458"/>
      <c r="K371" s="458"/>
      <c r="L371" s="458"/>
      <c r="M371" s="458"/>
      <c r="N371" s="458"/>
      <c r="O371" s="458"/>
      <c r="P371" s="458"/>
      <c r="Q371" s="458"/>
      <c r="R371" s="458"/>
      <c r="S371" s="458"/>
      <c r="T371" s="458"/>
      <c r="U371" s="458"/>
      <c r="V371" s="458"/>
      <c r="W371" s="458"/>
      <c r="X371" s="458"/>
      <c r="Y371" s="458"/>
      <c r="Z371" s="458"/>
    </row>
    <row r="372" ht="12.75" customHeight="1" spans="1:26">
      <c r="A372" s="458"/>
      <c r="B372" s="458"/>
      <c r="C372" s="458"/>
      <c r="D372" s="458"/>
      <c r="E372" s="458"/>
      <c r="F372" s="458"/>
      <c r="G372" s="458"/>
      <c r="H372" s="458"/>
      <c r="I372" s="458"/>
      <c r="J372" s="458"/>
      <c r="K372" s="458"/>
      <c r="L372" s="458"/>
      <c r="M372" s="458"/>
      <c r="N372" s="458"/>
      <c r="O372" s="458"/>
      <c r="P372" s="458"/>
      <c r="Q372" s="458"/>
      <c r="R372" s="458"/>
      <c r="S372" s="458"/>
      <c r="T372" s="458"/>
      <c r="U372" s="458"/>
      <c r="V372" s="458"/>
      <c r="W372" s="458"/>
      <c r="X372" s="458"/>
      <c r="Y372" s="458"/>
      <c r="Z372" s="458"/>
    </row>
    <row r="373" ht="12.75" customHeight="1" spans="1:26">
      <c r="A373" s="458"/>
      <c r="B373" s="458"/>
      <c r="C373" s="458"/>
      <c r="D373" s="458"/>
      <c r="E373" s="458"/>
      <c r="F373" s="458"/>
      <c r="G373" s="458"/>
      <c r="H373" s="458"/>
      <c r="I373" s="458"/>
      <c r="J373" s="458"/>
      <c r="K373" s="458"/>
      <c r="L373" s="458"/>
      <c r="M373" s="458"/>
      <c r="N373" s="458"/>
      <c r="O373" s="458"/>
      <c r="P373" s="458"/>
      <c r="Q373" s="458"/>
      <c r="R373" s="458"/>
      <c r="S373" s="458"/>
      <c r="T373" s="458"/>
      <c r="U373" s="458"/>
      <c r="V373" s="458"/>
      <c r="W373" s="458"/>
      <c r="X373" s="458"/>
      <c r="Y373" s="458"/>
      <c r="Z373" s="458"/>
    </row>
    <row r="374" ht="12.75" customHeight="1" spans="1:26">
      <c r="A374" s="458"/>
      <c r="B374" s="458"/>
      <c r="C374" s="458"/>
      <c r="D374" s="458"/>
      <c r="E374" s="458"/>
      <c r="F374" s="458"/>
      <c r="G374" s="458"/>
      <c r="H374" s="458"/>
      <c r="I374" s="458"/>
      <c r="J374" s="458"/>
      <c r="K374" s="458"/>
      <c r="L374" s="458"/>
      <c r="M374" s="458"/>
      <c r="N374" s="458"/>
      <c r="O374" s="458"/>
      <c r="P374" s="458"/>
      <c r="Q374" s="458"/>
      <c r="R374" s="458"/>
      <c r="S374" s="458"/>
      <c r="T374" s="458"/>
      <c r="U374" s="458"/>
      <c r="V374" s="458"/>
      <c r="W374" s="458"/>
      <c r="X374" s="458"/>
      <c r="Y374" s="458"/>
      <c r="Z374" s="458"/>
    </row>
    <row r="375" ht="12.75" customHeight="1" spans="1:26">
      <c r="A375" s="458"/>
      <c r="B375" s="458"/>
      <c r="C375" s="458"/>
      <c r="D375" s="458"/>
      <c r="E375" s="458"/>
      <c r="F375" s="458"/>
      <c r="G375" s="458"/>
      <c r="H375" s="458"/>
      <c r="I375" s="458"/>
      <c r="J375" s="458"/>
      <c r="K375" s="458"/>
      <c r="L375" s="458"/>
      <c r="M375" s="458"/>
      <c r="N375" s="458"/>
      <c r="O375" s="458"/>
      <c r="P375" s="458"/>
      <c r="Q375" s="458"/>
      <c r="R375" s="458"/>
      <c r="S375" s="458"/>
      <c r="T375" s="458"/>
      <c r="U375" s="458"/>
      <c r="V375" s="458"/>
      <c r="W375" s="458"/>
      <c r="X375" s="458"/>
      <c r="Y375" s="458"/>
      <c r="Z375" s="458"/>
    </row>
    <row r="376" ht="12.75" customHeight="1" spans="1:26">
      <c r="A376" s="458"/>
      <c r="B376" s="458"/>
      <c r="C376" s="458"/>
      <c r="D376" s="458"/>
      <c r="E376" s="458"/>
      <c r="F376" s="458"/>
      <c r="G376" s="458"/>
      <c r="H376" s="458"/>
      <c r="I376" s="458"/>
      <c r="J376" s="458"/>
      <c r="K376" s="458"/>
      <c r="L376" s="458"/>
      <c r="M376" s="458"/>
      <c r="N376" s="458"/>
      <c r="O376" s="458"/>
      <c r="P376" s="458"/>
      <c r="Q376" s="458"/>
      <c r="R376" s="458"/>
      <c r="S376" s="458"/>
      <c r="T376" s="458"/>
      <c r="U376" s="458"/>
      <c r="V376" s="458"/>
      <c r="W376" s="458"/>
      <c r="X376" s="458"/>
      <c r="Y376" s="458"/>
      <c r="Z376" s="458"/>
    </row>
    <row r="377" ht="12.75" customHeight="1" spans="1:26">
      <c r="A377" s="458"/>
      <c r="B377" s="458"/>
      <c r="C377" s="458"/>
      <c r="D377" s="458"/>
      <c r="E377" s="458"/>
      <c r="F377" s="458"/>
      <c r="G377" s="458"/>
      <c r="H377" s="458"/>
      <c r="I377" s="458"/>
      <c r="J377" s="458"/>
      <c r="K377" s="458"/>
      <c r="L377" s="458"/>
      <c r="M377" s="458"/>
      <c r="N377" s="458"/>
      <c r="O377" s="458"/>
      <c r="P377" s="458"/>
      <c r="Q377" s="458"/>
      <c r="R377" s="458"/>
      <c r="S377" s="458"/>
      <c r="T377" s="458"/>
      <c r="U377" s="458"/>
      <c r="V377" s="458"/>
      <c r="W377" s="458"/>
      <c r="X377" s="458"/>
      <c r="Y377" s="458"/>
      <c r="Z377" s="458"/>
    </row>
    <row r="378" ht="12.75" customHeight="1" spans="1:26">
      <c r="A378" s="458"/>
      <c r="B378" s="458"/>
      <c r="C378" s="458"/>
      <c r="D378" s="458"/>
      <c r="E378" s="458"/>
      <c r="F378" s="458"/>
      <c r="G378" s="458"/>
      <c r="H378" s="458"/>
      <c r="I378" s="458"/>
      <c r="J378" s="458"/>
      <c r="K378" s="458"/>
      <c r="L378" s="458"/>
      <c r="M378" s="458"/>
      <c r="N378" s="458"/>
      <c r="O378" s="458"/>
      <c r="P378" s="458"/>
      <c r="Q378" s="458"/>
      <c r="R378" s="458"/>
      <c r="S378" s="458"/>
      <c r="T378" s="458"/>
      <c r="U378" s="458"/>
      <c r="V378" s="458"/>
      <c r="W378" s="458"/>
      <c r="X378" s="458"/>
      <c r="Y378" s="458"/>
      <c r="Z378" s="458"/>
    </row>
    <row r="379" ht="12.75" customHeight="1" spans="1:26">
      <c r="A379" s="458"/>
      <c r="B379" s="458"/>
      <c r="C379" s="458"/>
      <c r="D379" s="458"/>
      <c r="E379" s="458"/>
      <c r="F379" s="458"/>
      <c r="G379" s="458"/>
      <c r="H379" s="458"/>
      <c r="I379" s="458"/>
      <c r="J379" s="458"/>
      <c r="K379" s="458"/>
      <c r="L379" s="458"/>
      <c r="M379" s="458"/>
      <c r="N379" s="458"/>
      <c r="O379" s="458"/>
      <c r="P379" s="458"/>
      <c r="Q379" s="458"/>
      <c r="R379" s="458"/>
      <c r="S379" s="458"/>
      <c r="T379" s="458"/>
      <c r="U379" s="458"/>
      <c r="V379" s="458"/>
      <c r="W379" s="458"/>
      <c r="X379" s="458"/>
      <c r="Y379" s="458"/>
      <c r="Z379" s="458"/>
    </row>
    <row r="380" ht="12.75" customHeight="1" spans="1:26">
      <c r="A380" s="458"/>
      <c r="B380" s="458"/>
      <c r="C380" s="458"/>
      <c r="D380" s="458"/>
      <c r="E380" s="458"/>
      <c r="F380" s="458"/>
      <c r="G380" s="458"/>
      <c r="H380" s="458"/>
      <c r="I380" s="458"/>
      <c r="J380" s="458"/>
      <c r="K380" s="458"/>
      <c r="L380" s="458"/>
      <c r="M380" s="458"/>
      <c r="N380" s="458"/>
      <c r="O380" s="458"/>
      <c r="P380" s="458"/>
      <c r="Q380" s="458"/>
      <c r="R380" s="458"/>
      <c r="S380" s="458"/>
      <c r="T380" s="458"/>
      <c r="U380" s="458"/>
      <c r="V380" s="458"/>
      <c r="W380" s="458"/>
      <c r="X380" s="458"/>
      <c r="Y380" s="458"/>
      <c r="Z380" s="458"/>
    </row>
    <row r="381" ht="12.75" customHeight="1" spans="1:26">
      <c r="A381" s="458"/>
      <c r="B381" s="458"/>
      <c r="C381" s="458"/>
      <c r="D381" s="458"/>
      <c r="E381" s="458"/>
      <c r="F381" s="458"/>
      <c r="G381" s="458"/>
      <c r="H381" s="458"/>
      <c r="I381" s="458"/>
      <c r="J381" s="458"/>
      <c r="K381" s="458"/>
      <c r="L381" s="458"/>
      <c r="M381" s="458"/>
      <c r="N381" s="458"/>
      <c r="O381" s="458"/>
      <c r="P381" s="458"/>
      <c r="Q381" s="458"/>
      <c r="R381" s="458"/>
      <c r="S381" s="458"/>
      <c r="T381" s="458"/>
      <c r="U381" s="458"/>
      <c r="V381" s="458"/>
      <c r="W381" s="458"/>
      <c r="X381" s="458"/>
      <c r="Y381" s="458"/>
      <c r="Z381" s="458"/>
    </row>
    <row r="382" ht="12.75" customHeight="1" spans="1:26">
      <c r="A382" s="458"/>
      <c r="B382" s="458"/>
      <c r="C382" s="458"/>
      <c r="D382" s="458"/>
      <c r="E382" s="458"/>
      <c r="F382" s="458"/>
      <c r="G382" s="458"/>
      <c r="H382" s="458"/>
      <c r="I382" s="458"/>
      <c r="J382" s="458"/>
      <c r="K382" s="458"/>
      <c r="L382" s="458"/>
      <c r="M382" s="458"/>
      <c r="N382" s="458"/>
      <c r="O382" s="458"/>
      <c r="P382" s="458"/>
      <c r="Q382" s="458"/>
      <c r="R382" s="458"/>
      <c r="S382" s="458"/>
      <c r="T382" s="458"/>
      <c r="U382" s="458"/>
      <c r="V382" s="458"/>
      <c r="W382" s="458"/>
      <c r="X382" s="458"/>
      <c r="Y382" s="458"/>
      <c r="Z382" s="458"/>
    </row>
    <row r="383" ht="12.75" customHeight="1" spans="1:26">
      <c r="A383" s="458"/>
      <c r="B383" s="458"/>
      <c r="C383" s="458"/>
      <c r="D383" s="458"/>
      <c r="E383" s="458"/>
      <c r="F383" s="458"/>
      <c r="G383" s="458"/>
      <c r="H383" s="458"/>
      <c r="I383" s="458"/>
      <c r="J383" s="458"/>
      <c r="K383" s="458"/>
      <c r="L383" s="458"/>
      <c r="M383" s="458"/>
      <c r="N383" s="458"/>
      <c r="O383" s="458"/>
      <c r="P383" s="458"/>
      <c r="Q383" s="458"/>
      <c r="R383" s="458"/>
      <c r="S383" s="458"/>
      <c r="T383" s="458"/>
      <c r="U383" s="458"/>
      <c r="V383" s="458"/>
      <c r="W383" s="458"/>
      <c r="X383" s="458"/>
      <c r="Y383" s="458"/>
      <c r="Z383" s="458"/>
    </row>
    <row r="384" ht="12.75" customHeight="1" spans="1:26">
      <c r="A384" s="458"/>
      <c r="B384" s="458"/>
      <c r="C384" s="458"/>
      <c r="D384" s="458"/>
      <c r="E384" s="458"/>
      <c r="F384" s="458"/>
      <c r="G384" s="458"/>
      <c r="H384" s="458"/>
      <c r="I384" s="458"/>
      <c r="J384" s="458"/>
      <c r="K384" s="458"/>
      <c r="L384" s="458"/>
      <c r="M384" s="458"/>
      <c r="N384" s="458"/>
      <c r="O384" s="458"/>
      <c r="P384" s="458"/>
      <c r="Q384" s="458"/>
      <c r="R384" s="458"/>
      <c r="S384" s="458"/>
      <c r="T384" s="458"/>
      <c r="U384" s="458"/>
      <c r="V384" s="458"/>
      <c r="W384" s="458"/>
      <c r="X384" s="458"/>
      <c r="Y384" s="458"/>
      <c r="Z384" s="458"/>
    </row>
    <row r="385" ht="12.75" customHeight="1" spans="1:26">
      <c r="A385" s="458"/>
      <c r="B385" s="458"/>
      <c r="C385" s="458"/>
      <c r="D385" s="458"/>
      <c r="E385" s="458"/>
      <c r="F385" s="458"/>
      <c r="G385" s="458"/>
      <c r="H385" s="458"/>
      <c r="I385" s="458"/>
      <c r="J385" s="458"/>
      <c r="K385" s="458"/>
      <c r="L385" s="458"/>
      <c r="M385" s="458"/>
      <c r="N385" s="458"/>
      <c r="O385" s="458"/>
      <c r="P385" s="458"/>
      <c r="Q385" s="458"/>
      <c r="R385" s="458"/>
      <c r="S385" s="458"/>
      <c r="T385" s="458"/>
      <c r="U385" s="458"/>
      <c r="V385" s="458"/>
      <c r="W385" s="458"/>
      <c r="X385" s="458"/>
      <c r="Y385" s="458"/>
      <c r="Z385" s="458"/>
    </row>
    <row r="386" ht="12.75" customHeight="1" spans="1:26">
      <c r="A386" s="458"/>
      <c r="B386" s="458"/>
      <c r="C386" s="458"/>
      <c r="D386" s="458"/>
      <c r="E386" s="458"/>
      <c r="F386" s="458"/>
      <c r="G386" s="458"/>
      <c r="H386" s="458"/>
      <c r="I386" s="458"/>
      <c r="J386" s="458"/>
      <c r="K386" s="458"/>
      <c r="L386" s="458"/>
      <c r="M386" s="458"/>
      <c r="N386" s="458"/>
      <c r="O386" s="458"/>
      <c r="P386" s="458"/>
      <c r="Q386" s="458"/>
      <c r="R386" s="458"/>
      <c r="S386" s="458"/>
      <c r="T386" s="458"/>
      <c r="U386" s="458"/>
      <c r="V386" s="458"/>
      <c r="W386" s="458"/>
      <c r="X386" s="458"/>
      <c r="Y386" s="458"/>
      <c r="Z386" s="458"/>
    </row>
    <row r="387" ht="12.75" customHeight="1" spans="1:26">
      <c r="A387" s="458"/>
      <c r="B387" s="458"/>
      <c r="C387" s="458"/>
      <c r="D387" s="458"/>
      <c r="E387" s="458"/>
      <c r="F387" s="458"/>
      <c r="G387" s="458"/>
      <c r="H387" s="458"/>
      <c r="I387" s="458"/>
      <c r="J387" s="458"/>
      <c r="K387" s="458"/>
      <c r="L387" s="458"/>
      <c r="M387" s="458"/>
      <c r="N387" s="458"/>
      <c r="O387" s="458"/>
      <c r="P387" s="458"/>
      <c r="Q387" s="458"/>
      <c r="R387" s="458"/>
      <c r="S387" s="458"/>
      <c r="T387" s="458"/>
      <c r="U387" s="458"/>
      <c r="V387" s="458"/>
      <c r="W387" s="458"/>
      <c r="X387" s="458"/>
      <c r="Y387" s="458"/>
      <c r="Z387" s="458"/>
    </row>
    <row r="388" ht="12.75" customHeight="1" spans="1:26">
      <c r="A388" s="458"/>
      <c r="B388" s="458"/>
      <c r="C388" s="458"/>
      <c r="D388" s="458"/>
      <c r="E388" s="458"/>
      <c r="F388" s="458"/>
      <c r="G388" s="458"/>
      <c r="H388" s="458"/>
      <c r="I388" s="458"/>
      <c r="J388" s="458"/>
      <c r="K388" s="458"/>
      <c r="L388" s="458"/>
      <c r="M388" s="458"/>
      <c r="N388" s="458"/>
      <c r="O388" s="458"/>
      <c r="P388" s="458"/>
      <c r="Q388" s="458"/>
      <c r="R388" s="458"/>
      <c r="S388" s="458"/>
      <c r="T388" s="458"/>
      <c r="U388" s="458"/>
      <c r="V388" s="458"/>
      <c r="W388" s="458"/>
      <c r="X388" s="458"/>
      <c r="Y388" s="458"/>
      <c r="Z388" s="458"/>
    </row>
    <row r="389" ht="12.75" customHeight="1" spans="1:26">
      <c r="A389" s="458"/>
      <c r="B389" s="458"/>
      <c r="C389" s="458"/>
      <c r="D389" s="458"/>
      <c r="E389" s="458"/>
      <c r="F389" s="458"/>
      <c r="G389" s="458"/>
      <c r="H389" s="458"/>
      <c r="I389" s="458"/>
      <c r="J389" s="458"/>
      <c r="K389" s="458"/>
      <c r="L389" s="458"/>
      <c r="M389" s="458"/>
      <c r="N389" s="458"/>
      <c r="O389" s="458"/>
      <c r="P389" s="458"/>
      <c r="Q389" s="458"/>
      <c r="R389" s="458"/>
      <c r="S389" s="458"/>
      <c r="T389" s="458"/>
      <c r="U389" s="458"/>
      <c r="V389" s="458"/>
      <c r="W389" s="458"/>
      <c r="X389" s="458"/>
      <c r="Y389" s="458"/>
      <c r="Z389" s="458"/>
    </row>
    <row r="390" ht="12.75" customHeight="1" spans="1:26">
      <c r="A390" s="458"/>
      <c r="B390" s="458"/>
      <c r="C390" s="458"/>
      <c r="D390" s="458"/>
      <c r="E390" s="458"/>
      <c r="F390" s="458"/>
      <c r="G390" s="458"/>
      <c r="H390" s="458"/>
      <c r="I390" s="458"/>
      <c r="J390" s="458"/>
      <c r="K390" s="458"/>
      <c r="L390" s="458"/>
      <c r="M390" s="458"/>
      <c r="N390" s="458"/>
      <c r="O390" s="458"/>
      <c r="P390" s="458"/>
      <c r="Q390" s="458"/>
      <c r="R390" s="458"/>
      <c r="S390" s="458"/>
      <c r="T390" s="458"/>
      <c r="U390" s="458"/>
      <c r="V390" s="458"/>
      <c r="W390" s="458"/>
      <c r="X390" s="458"/>
      <c r="Y390" s="458"/>
      <c r="Z390" s="458"/>
    </row>
    <row r="391" ht="12.75" customHeight="1" spans="1:26">
      <c r="A391" s="458"/>
      <c r="B391" s="458"/>
      <c r="C391" s="458"/>
      <c r="D391" s="458"/>
      <c r="E391" s="458"/>
      <c r="F391" s="458"/>
      <c r="G391" s="458"/>
      <c r="H391" s="458"/>
      <c r="I391" s="458"/>
      <c r="J391" s="458"/>
      <c r="K391" s="458"/>
      <c r="L391" s="458"/>
      <c r="M391" s="458"/>
      <c r="N391" s="458"/>
      <c r="O391" s="458"/>
      <c r="P391" s="458"/>
      <c r="Q391" s="458"/>
      <c r="R391" s="458"/>
      <c r="S391" s="458"/>
      <c r="T391" s="458"/>
      <c r="U391" s="458"/>
      <c r="V391" s="458"/>
      <c r="W391" s="458"/>
      <c r="X391" s="458"/>
      <c r="Y391" s="458"/>
      <c r="Z391" s="458"/>
    </row>
    <row r="392" ht="12.75" customHeight="1" spans="1:26">
      <c r="A392" s="458"/>
      <c r="B392" s="458"/>
      <c r="C392" s="458"/>
      <c r="D392" s="458"/>
      <c r="E392" s="458"/>
      <c r="F392" s="458"/>
      <c r="G392" s="458"/>
      <c r="H392" s="458"/>
      <c r="I392" s="458"/>
      <c r="J392" s="458"/>
      <c r="K392" s="458"/>
      <c r="L392" s="458"/>
      <c r="M392" s="458"/>
      <c r="N392" s="458"/>
      <c r="O392" s="458"/>
      <c r="P392" s="458"/>
      <c r="Q392" s="458"/>
      <c r="R392" s="458"/>
      <c r="S392" s="458"/>
      <c r="T392" s="458"/>
      <c r="U392" s="458"/>
      <c r="V392" s="458"/>
      <c r="W392" s="458"/>
      <c r="X392" s="458"/>
      <c r="Y392" s="458"/>
      <c r="Z392" s="458"/>
    </row>
    <row r="393" ht="12.75" customHeight="1" spans="1:26">
      <c r="A393" s="458"/>
      <c r="B393" s="458"/>
      <c r="C393" s="458"/>
      <c r="D393" s="458"/>
      <c r="E393" s="458"/>
      <c r="F393" s="458"/>
      <c r="G393" s="458"/>
      <c r="H393" s="458"/>
      <c r="I393" s="458"/>
      <c r="J393" s="458"/>
      <c r="K393" s="458"/>
      <c r="L393" s="458"/>
      <c r="M393" s="458"/>
      <c r="N393" s="458"/>
      <c r="O393" s="458"/>
      <c r="P393" s="458"/>
      <c r="Q393" s="458"/>
      <c r="R393" s="458"/>
      <c r="S393" s="458"/>
      <c r="T393" s="458"/>
      <c r="U393" s="458"/>
      <c r="V393" s="458"/>
      <c r="W393" s="458"/>
      <c r="X393" s="458"/>
      <c r="Y393" s="458"/>
      <c r="Z393" s="458"/>
    </row>
    <row r="394" ht="12.75" customHeight="1" spans="1:26">
      <c r="A394" s="458"/>
      <c r="B394" s="458"/>
      <c r="C394" s="458"/>
      <c r="D394" s="458"/>
      <c r="E394" s="458"/>
      <c r="F394" s="458"/>
      <c r="G394" s="458"/>
      <c r="H394" s="458"/>
      <c r="I394" s="458"/>
      <c r="J394" s="458"/>
      <c r="K394" s="458"/>
      <c r="L394" s="458"/>
      <c r="M394" s="458"/>
      <c r="N394" s="458"/>
      <c r="O394" s="458"/>
      <c r="P394" s="458"/>
      <c r="Q394" s="458"/>
      <c r="R394" s="458"/>
      <c r="S394" s="458"/>
      <c r="T394" s="458"/>
      <c r="U394" s="458"/>
      <c r="V394" s="458"/>
      <c r="W394" s="458"/>
      <c r="X394" s="458"/>
      <c r="Y394" s="458"/>
      <c r="Z394" s="458"/>
    </row>
    <row r="395" ht="12.75" customHeight="1" spans="1:26">
      <c r="A395" s="458"/>
      <c r="B395" s="458"/>
      <c r="C395" s="458"/>
      <c r="D395" s="458"/>
      <c r="E395" s="458"/>
      <c r="F395" s="458"/>
      <c r="G395" s="458"/>
      <c r="H395" s="458"/>
      <c r="I395" s="458"/>
      <c r="J395" s="458"/>
      <c r="K395" s="458"/>
      <c r="L395" s="458"/>
      <c r="M395" s="458"/>
      <c r="N395" s="458"/>
      <c r="O395" s="458"/>
      <c r="P395" s="458"/>
      <c r="Q395" s="458"/>
      <c r="R395" s="458"/>
      <c r="S395" s="458"/>
      <c r="T395" s="458"/>
      <c r="U395" s="458"/>
      <c r="V395" s="458"/>
      <c r="W395" s="458"/>
      <c r="X395" s="458"/>
      <c r="Y395" s="458"/>
      <c r="Z395" s="458"/>
    </row>
    <row r="396" ht="12.75" customHeight="1" spans="1:26">
      <c r="A396" s="458"/>
      <c r="B396" s="458"/>
      <c r="C396" s="458"/>
      <c r="D396" s="458"/>
      <c r="E396" s="458"/>
      <c r="F396" s="458"/>
      <c r="G396" s="458"/>
      <c r="H396" s="458"/>
      <c r="I396" s="458"/>
      <c r="J396" s="458"/>
      <c r="K396" s="458"/>
      <c r="L396" s="458"/>
      <c r="M396" s="458"/>
      <c r="N396" s="458"/>
      <c r="O396" s="458"/>
      <c r="P396" s="458"/>
      <c r="Q396" s="458"/>
      <c r="R396" s="458"/>
      <c r="S396" s="458"/>
      <c r="T396" s="458"/>
      <c r="U396" s="458"/>
      <c r="V396" s="458"/>
      <c r="W396" s="458"/>
      <c r="X396" s="458"/>
      <c r="Y396" s="458"/>
      <c r="Z396" s="458"/>
    </row>
    <row r="397" ht="12.75" customHeight="1" spans="1:26">
      <c r="A397" s="458"/>
      <c r="B397" s="458"/>
      <c r="C397" s="458"/>
      <c r="D397" s="458"/>
      <c r="E397" s="458"/>
      <c r="F397" s="458"/>
      <c r="G397" s="458"/>
      <c r="H397" s="458"/>
      <c r="I397" s="458"/>
      <c r="J397" s="458"/>
      <c r="K397" s="458"/>
      <c r="L397" s="458"/>
      <c r="M397" s="458"/>
      <c r="N397" s="458"/>
      <c r="O397" s="458"/>
      <c r="P397" s="458"/>
      <c r="Q397" s="458"/>
      <c r="R397" s="458"/>
      <c r="S397" s="458"/>
      <c r="T397" s="458"/>
      <c r="U397" s="458"/>
      <c r="V397" s="458"/>
      <c r="W397" s="458"/>
      <c r="X397" s="458"/>
      <c r="Y397" s="458"/>
      <c r="Z397" s="458"/>
    </row>
    <row r="398" ht="12.75" customHeight="1" spans="1:26">
      <c r="A398" s="458"/>
      <c r="B398" s="458"/>
      <c r="C398" s="458"/>
      <c r="D398" s="458"/>
      <c r="E398" s="458"/>
      <c r="F398" s="458"/>
      <c r="G398" s="458"/>
      <c r="H398" s="458"/>
      <c r="I398" s="458"/>
      <c r="J398" s="458"/>
      <c r="K398" s="458"/>
      <c r="L398" s="458"/>
      <c r="M398" s="458"/>
      <c r="N398" s="458"/>
      <c r="O398" s="458"/>
      <c r="P398" s="458"/>
      <c r="Q398" s="458"/>
      <c r="R398" s="458"/>
      <c r="S398" s="458"/>
      <c r="T398" s="458"/>
      <c r="U398" s="458"/>
      <c r="V398" s="458"/>
      <c r="W398" s="458"/>
      <c r="X398" s="458"/>
      <c r="Y398" s="458"/>
      <c r="Z398" s="458"/>
    </row>
    <row r="399" ht="12.75" customHeight="1" spans="1:26">
      <c r="A399" s="458"/>
      <c r="B399" s="458"/>
      <c r="C399" s="458"/>
      <c r="D399" s="458"/>
      <c r="E399" s="458"/>
      <c r="F399" s="458"/>
      <c r="G399" s="458"/>
      <c r="H399" s="458"/>
      <c r="I399" s="458"/>
      <c r="J399" s="458"/>
      <c r="K399" s="458"/>
      <c r="L399" s="458"/>
      <c r="M399" s="458"/>
      <c r="N399" s="458"/>
      <c r="O399" s="458"/>
      <c r="P399" s="458"/>
      <c r="Q399" s="458"/>
      <c r="R399" s="458"/>
      <c r="S399" s="458"/>
      <c r="T399" s="458"/>
      <c r="U399" s="458"/>
      <c r="V399" s="458"/>
      <c r="W399" s="458"/>
      <c r="X399" s="458"/>
      <c r="Y399" s="458"/>
      <c r="Z399" s="458"/>
    </row>
    <row r="400" ht="12.75" customHeight="1" spans="1:26">
      <c r="A400" s="458"/>
      <c r="B400" s="458"/>
      <c r="C400" s="458"/>
      <c r="D400" s="458"/>
      <c r="E400" s="458"/>
      <c r="F400" s="458"/>
      <c r="G400" s="458"/>
      <c r="H400" s="458"/>
      <c r="I400" s="458"/>
      <c r="J400" s="458"/>
      <c r="K400" s="458"/>
      <c r="L400" s="458"/>
      <c r="M400" s="458"/>
      <c r="N400" s="458"/>
      <c r="O400" s="458"/>
      <c r="P400" s="458"/>
      <c r="Q400" s="458"/>
      <c r="R400" s="458"/>
      <c r="S400" s="458"/>
      <c r="T400" s="458"/>
      <c r="U400" s="458"/>
      <c r="V400" s="458"/>
      <c r="W400" s="458"/>
      <c r="X400" s="458"/>
      <c r="Y400" s="458"/>
      <c r="Z400" s="458"/>
    </row>
    <row r="401" ht="12.75" customHeight="1" spans="1:26">
      <c r="A401" s="458"/>
      <c r="B401" s="458"/>
      <c r="C401" s="458"/>
      <c r="D401" s="458"/>
      <c r="E401" s="458"/>
      <c r="F401" s="458"/>
      <c r="G401" s="458"/>
      <c r="H401" s="458"/>
      <c r="I401" s="458"/>
      <c r="J401" s="458"/>
      <c r="K401" s="458"/>
      <c r="L401" s="458"/>
      <c r="M401" s="458"/>
      <c r="N401" s="458"/>
      <c r="O401" s="458"/>
      <c r="P401" s="458"/>
      <c r="Q401" s="458"/>
      <c r="R401" s="458"/>
      <c r="S401" s="458"/>
      <c r="T401" s="458"/>
      <c r="U401" s="458"/>
      <c r="V401" s="458"/>
      <c r="W401" s="458"/>
      <c r="X401" s="458"/>
      <c r="Y401" s="458"/>
      <c r="Z401" s="458"/>
    </row>
    <row r="402" ht="12.75" customHeight="1" spans="1:26">
      <c r="A402" s="458"/>
      <c r="B402" s="458"/>
      <c r="C402" s="458"/>
      <c r="D402" s="458"/>
      <c r="E402" s="458"/>
      <c r="F402" s="458"/>
      <c r="G402" s="458"/>
      <c r="H402" s="458"/>
      <c r="I402" s="458"/>
      <c r="J402" s="458"/>
      <c r="K402" s="458"/>
      <c r="L402" s="458"/>
      <c r="M402" s="458"/>
      <c r="N402" s="458"/>
      <c r="O402" s="458"/>
      <c r="P402" s="458"/>
      <c r="Q402" s="458"/>
      <c r="R402" s="458"/>
      <c r="S402" s="458"/>
      <c r="T402" s="458"/>
      <c r="U402" s="458"/>
      <c r="V402" s="458"/>
      <c r="W402" s="458"/>
      <c r="X402" s="458"/>
      <c r="Y402" s="458"/>
      <c r="Z402" s="458"/>
    </row>
    <row r="403" ht="12.75" customHeight="1" spans="1:26">
      <c r="A403" s="458"/>
      <c r="B403" s="458"/>
      <c r="C403" s="458"/>
      <c r="D403" s="458"/>
      <c r="E403" s="458"/>
      <c r="F403" s="458"/>
      <c r="G403" s="458"/>
      <c r="H403" s="458"/>
      <c r="I403" s="458"/>
      <c r="J403" s="458"/>
      <c r="K403" s="458"/>
      <c r="L403" s="458"/>
      <c r="M403" s="458"/>
      <c r="N403" s="458"/>
      <c r="O403" s="458"/>
      <c r="P403" s="458"/>
      <c r="Q403" s="458"/>
      <c r="R403" s="458"/>
      <c r="S403" s="458"/>
      <c r="T403" s="458"/>
      <c r="U403" s="458"/>
      <c r="V403" s="458"/>
      <c r="W403" s="458"/>
      <c r="X403" s="458"/>
      <c r="Y403" s="458"/>
      <c r="Z403" s="458"/>
    </row>
    <row r="404" ht="12.75" customHeight="1" spans="1:26">
      <c r="A404" s="458"/>
      <c r="B404" s="458"/>
      <c r="C404" s="458"/>
      <c r="D404" s="458"/>
      <c r="E404" s="458"/>
      <c r="F404" s="458"/>
      <c r="G404" s="458"/>
      <c r="H404" s="458"/>
      <c r="I404" s="458"/>
      <c r="J404" s="458"/>
      <c r="K404" s="458"/>
      <c r="L404" s="458"/>
      <c r="M404" s="458"/>
      <c r="N404" s="458"/>
      <c r="O404" s="458"/>
      <c r="P404" s="458"/>
      <c r="Q404" s="458"/>
      <c r="R404" s="458"/>
      <c r="S404" s="458"/>
      <c r="T404" s="458"/>
      <c r="U404" s="458"/>
      <c r="V404" s="458"/>
      <c r="W404" s="458"/>
      <c r="X404" s="458"/>
      <c r="Y404" s="458"/>
      <c r="Z404" s="458"/>
    </row>
    <row r="405" ht="12.75" customHeight="1" spans="1:26">
      <c r="A405" s="458"/>
      <c r="B405" s="458"/>
      <c r="C405" s="458"/>
      <c r="D405" s="458"/>
      <c r="E405" s="458"/>
      <c r="F405" s="458"/>
      <c r="G405" s="458"/>
      <c r="H405" s="458"/>
      <c r="I405" s="458"/>
      <c r="J405" s="458"/>
      <c r="K405" s="458"/>
      <c r="L405" s="458"/>
      <c r="M405" s="458"/>
      <c r="N405" s="458"/>
      <c r="O405" s="458"/>
      <c r="P405" s="458"/>
      <c r="Q405" s="458"/>
      <c r="R405" s="458"/>
      <c r="S405" s="458"/>
      <c r="T405" s="458"/>
      <c r="U405" s="458"/>
      <c r="V405" s="458"/>
      <c r="W405" s="458"/>
      <c r="X405" s="458"/>
      <c r="Y405" s="458"/>
      <c r="Z405" s="458"/>
    </row>
    <row r="406" ht="12.75" customHeight="1" spans="1:26">
      <c r="A406" s="458"/>
      <c r="B406" s="458"/>
      <c r="C406" s="458"/>
      <c r="D406" s="458"/>
      <c r="E406" s="458"/>
      <c r="F406" s="458"/>
      <c r="G406" s="458"/>
      <c r="H406" s="458"/>
      <c r="I406" s="458"/>
      <c r="J406" s="458"/>
      <c r="K406" s="458"/>
      <c r="L406" s="458"/>
      <c r="M406" s="458"/>
      <c r="N406" s="458"/>
      <c r="O406" s="458"/>
      <c r="P406" s="458"/>
      <c r="Q406" s="458"/>
      <c r="R406" s="458"/>
      <c r="S406" s="458"/>
      <c r="T406" s="458"/>
      <c r="U406" s="458"/>
      <c r="V406" s="458"/>
      <c r="W406" s="458"/>
      <c r="X406" s="458"/>
      <c r="Y406" s="458"/>
      <c r="Z406" s="458"/>
    </row>
    <row r="407" ht="12.75" customHeight="1" spans="1:26">
      <c r="A407" s="458"/>
      <c r="B407" s="458"/>
      <c r="C407" s="458"/>
      <c r="D407" s="458"/>
      <c r="E407" s="458"/>
      <c r="F407" s="458"/>
      <c r="G407" s="458"/>
      <c r="H407" s="458"/>
      <c r="I407" s="458"/>
      <c r="J407" s="458"/>
      <c r="K407" s="458"/>
      <c r="L407" s="458"/>
      <c r="M407" s="458"/>
      <c r="N407" s="458"/>
      <c r="O407" s="458"/>
      <c r="P407" s="458"/>
      <c r="Q407" s="458"/>
      <c r="R407" s="458"/>
      <c r="S407" s="458"/>
      <c r="T407" s="458"/>
      <c r="U407" s="458"/>
      <c r="V407" s="458"/>
      <c r="W407" s="458"/>
      <c r="X407" s="458"/>
      <c r="Y407" s="458"/>
      <c r="Z407" s="458"/>
    </row>
    <row r="408" ht="12.75" customHeight="1" spans="1:26">
      <c r="A408" s="458"/>
      <c r="B408" s="458"/>
      <c r="C408" s="458"/>
      <c r="D408" s="458"/>
      <c r="E408" s="458"/>
      <c r="F408" s="458"/>
      <c r="G408" s="458"/>
      <c r="H408" s="458"/>
      <c r="I408" s="458"/>
      <c r="J408" s="458"/>
      <c r="K408" s="458"/>
      <c r="L408" s="458"/>
      <c r="M408" s="458"/>
      <c r="N408" s="458"/>
      <c r="O408" s="458"/>
      <c r="P408" s="458"/>
      <c r="Q408" s="458"/>
      <c r="R408" s="458"/>
      <c r="S408" s="458"/>
      <c r="T408" s="458"/>
      <c r="U408" s="458"/>
      <c r="V408" s="458"/>
      <c r="W408" s="458"/>
      <c r="X408" s="458"/>
      <c r="Y408" s="458"/>
      <c r="Z408" s="458"/>
    </row>
    <row r="409" ht="12.75" customHeight="1" spans="1:26">
      <c r="A409" s="458"/>
      <c r="B409" s="458"/>
      <c r="C409" s="458"/>
      <c r="D409" s="458"/>
      <c r="E409" s="458"/>
      <c r="F409" s="458"/>
      <c r="G409" s="458"/>
      <c r="H409" s="458"/>
      <c r="I409" s="458"/>
      <c r="J409" s="458"/>
      <c r="K409" s="458"/>
      <c r="L409" s="458"/>
      <c r="M409" s="458"/>
      <c r="N409" s="458"/>
      <c r="O409" s="458"/>
      <c r="P409" s="458"/>
      <c r="Q409" s="458"/>
      <c r="R409" s="458"/>
      <c r="S409" s="458"/>
      <c r="T409" s="458"/>
      <c r="U409" s="458"/>
      <c r="V409" s="458"/>
      <c r="W409" s="458"/>
      <c r="X409" s="458"/>
      <c r="Y409" s="458"/>
      <c r="Z409" s="458"/>
    </row>
    <row r="410" ht="12.75" customHeight="1" spans="1:26">
      <c r="A410" s="458"/>
      <c r="B410" s="458"/>
      <c r="C410" s="458"/>
      <c r="D410" s="458"/>
      <c r="E410" s="458"/>
      <c r="F410" s="458"/>
      <c r="G410" s="458"/>
      <c r="H410" s="458"/>
      <c r="I410" s="458"/>
      <c r="J410" s="458"/>
      <c r="K410" s="458"/>
      <c r="L410" s="458"/>
      <c r="M410" s="458"/>
      <c r="N410" s="458"/>
      <c r="O410" s="458"/>
      <c r="P410" s="458"/>
      <c r="Q410" s="458"/>
      <c r="R410" s="458"/>
      <c r="S410" s="458"/>
      <c r="T410" s="458"/>
      <c r="U410" s="458"/>
      <c r="V410" s="458"/>
      <c r="W410" s="458"/>
      <c r="X410" s="458"/>
      <c r="Y410" s="458"/>
      <c r="Z410" s="458"/>
    </row>
    <row r="411" ht="12.75" customHeight="1" spans="1:26">
      <c r="A411" s="458"/>
      <c r="B411" s="458"/>
      <c r="C411" s="458"/>
      <c r="D411" s="458"/>
      <c r="E411" s="458"/>
      <c r="F411" s="458"/>
      <c r="G411" s="458"/>
      <c r="H411" s="458"/>
      <c r="I411" s="458"/>
      <c r="J411" s="458"/>
      <c r="K411" s="458"/>
      <c r="L411" s="458"/>
      <c r="M411" s="458"/>
      <c r="N411" s="458"/>
      <c r="O411" s="458"/>
      <c r="P411" s="458"/>
      <c r="Q411" s="458"/>
      <c r="R411" s="458"/>
      <c r="S411" s="458"/>
      <c r="T411" s="458"/>
      <c r="U411" s="458"/>
      <c r="V411" s="458"/>
      <c r="W411" s="458"/>
      <c r="X411" s="458"/>
      <c r="Y411" s="458"/>
      <c r="Z411" s="458"/>
    </row>
    <row r="412" ht="12.75" customHeight="1" spans="1:26">
      <c r="A412" s="458"/>
      <c r="B412" s="458"/>
      <c r="C412" s="458"/>
      <c r="D412" s="458"/>
      <c r="E412" s="458"/>
      <c r="F412" s="458"/>
      <c r="G412" s="458"/>
      <c r="H412" s="458"/>
      <c r="I412" s="458"/>
      <c r="J412" s="458"/>
      <c r="K412" s="458"/>
      <c r="L412" s="458"/>
      <c r="M412" s="458"/>
      <c r="N412" s="458"/>
      <c r="O412" s="458"/>
      <c r="P412" s="458"/>
      <c r="Q412" s="458"/>
      <c r="R412" s="458"/>
      <c r="S412" s="458"/>
      <c r="T412" s="458"/>
      <c r="U412" s="458"/>
      <c r="V412" s="458"/>
      <c r="W412" s="458"/>
      <c r="X412" s="458"/>
      <c r="Y412" s="458"/>
      <c r="Z412" s="458"/>
    </row>
    <row r="413" ht="12.75" customHeight="1" spans="1:26">
      <c r="A413" s="458"/>
      <c r="B413" s="458"/>
      <c r="C413" s="458"/>
      <c r="D413" s="458"/>
      <c r="E413" s="458"/>
      <c r="F413" s="458"/>
      <c r="G413" s="458"/>
      <c r="H413" s="458"/>
      <c r="I413" s="458"/>
      <c r="J413" s="458"/>
      <c r="K413" s="458"/>
      <c r="L413" s="458"/>
      <c r="M413" s="458"/>
      <c r="N413" s="458"/>
      <c r="O413" s="458"/>
      <c r="P413" s="458"/>
      <c r="Q413" s="458"/>
      <c r="R413" s="458"/>
      <c r="S413" s="458"/>
      <c r="T413" s="458"/>
      <c r="U413" s="458"/>
      <c r="V413" s="458"/>
      <c r="W413" s="458"/>
      <c r="X413" s="458"/>
      <c r="Y413" s="458"/>
      <c r="Z413" s="458"/>
    </row>
    <row r="414" ht="12.75" customHeight="1" spans="1:26">
      <c r="A414" s="458"/>
      <c r="B414" s="458"/>
      <c r="C414" s="458"/>
      <c r="D414" s="458"/>
      <c r="E414" s="458"/>
      <c r="F414" s="458"/>
      <c r="G414" s="458"/>
      <c r="H414" s="458"/>
      <c r="I414" s="458"/>
      <c r="J414" s="458"/>
      <c r="K414" s="458"/>
      <c r="L414" s="458"/>
      <c r="M414" s="458"/>
      <c r="N414" s="458"/>
      <c r="O414" s="458"/>
      <c r="P414" s="458"/>
      <c r="Q414" s="458"/>
      <c r="R414" s="458"/>
      <c r="S414" s="458"/>
      <c r="T414" s="458"/>
      <c r="U414" s="458"/>
      <c r="V414" s="458"/>
      <c r="W414" s="458"/>
      <c r="X414" s="458"/>
      <c r="Y414" s="458"/>
      <c r="Z414" s="458"/>
    </row>
    <row r="415" ht="12.75" customHeight="1" spans="1:26">
      <c r="A415" s="458"/>
      <c r="B415" s="458"/>
      <c r="C415" s="458"/>
      <c r="D415" s="458"/>
      <c r="E415" s="458"/>
      <c r="F415" s="458"/>
      <c r="G415" s="458"/>
      <c r="H415" s="458"/>
      <c r="I415" s="458"/>
      <c r="J415" s="458"/>
      <c r="K415" s="458"/>
      <c r="L415" s="458"/>
      <c r="M415" s="458"/>
      <c r="N415" s="458"/>
      <c r="O415" s="458"/>
      <c r="P415" s="458"/>
      <c r="Q415" s="458"/>
      <c r="R415" s="458"/>
      <c r="S415" s="458"/>
      <c r="T415" s="458"/>
      <c r="U415" s="458"/>
      <c r="V415" s="458"/>
      <c r="W415" s="458"/>
      <c r="X415" s="458"/>
      <c r="Y415" s="458"/>
      <c r="Z415" s="458"/>
    </row>
    <row r="416" ht="12.75" customHeight="1" spans="1:26">
      <c r="A416" s="458"/>
      <c r="B416" s="458"/>
      <c r="C416" s="458"/>
      <c r="D416" s="458"/>
      <c r="E416" s="458"/>
      <c r="F416" s="458"/>
      <c r="G416" s="458"/>
      <c r="H416" s="458"/>
      <c r="I416" s="458"/>
      <c r="J416" s="458"/>
      <c r="K416" s="458"/>
      <c r="L416" s="458"/>
      <c r="M416" s="458"/>
      <c r="N416" s="458"/>
      <c r="O416" s="458"/>
      <c r="P416" s="458"/>
      <c r="Q416" s="458"/>
      <c r="R416" s="458"/>
      <c r="S416" s="458"/>
      <c r="T416" s="458"/>
      <c r="U416" s="458"/>
      <c r="V416" s="458"/>
      <c r="W416" s="458"/>
      <c r="X416" s="458"/>
      <c r="Y416" s="458"/>
      <c r="Z416" s="458"/>
    </row>
    <row r="417" ht="12.75" customHeight="1" spans="1:26">
      <c r="A417" s="458"/>
      <c r="B417" s="458"/>
      <c r="C417" s="458"/>
      <c r="D417" s="458"/>
      <c r="E417" s="458"/>
      <c r="F417" s="458"/>
      <c r="G417" s="458"/>
      <c r="H417" s="458"/>
      <c r="I417" s="458"/>
      <c r="J417" s="458"/>
      <c r="K417" s="458"/>
      <c r="L417" s="458"/>
      <c r="M417" s="458"/>
      <c r="N417" s="458"/>
      <c r="O417" s="458"/>
      <c r="P417" s="458"/>
      <c r="Q417" s="458"/>
      <c r="R417" s="458"/>
      <c r="S417" s="458"/>
      <c r="T417" s="458"/>
      <c r="U417" s="458"/>
      <c r="V417" s="458"/>
      <c r="W417" s="458"/>
      <c r="X417" s="458"/>
      <c r="Y417" s="458"/>
      <c r="Z417" s="458"/>
    </row>
    <row r="418" ht="12.75" customHeight="1" spans="1:26">
      <c r="A418" s="458"/>
      <c r="B418" s="458"/>
      <c r="C418" s="458"/>
      <c r="D418" s="458"/>
      <c r="E418" s="458"/>
      <c r="F418" s="458"/>
      <c r="G418" s="458"/>
      <c r="H418" s="458"/>
      <c r="I418" s="458"/>
      <c r="J418" s="458"/>
      <c r="K418" s="458"/>
      <c r="L418" s="458"/>
      <c r="M418" s="458"/>
      <c r="N418" s="458"/>
      <c r="O418" s="458"/>
      <c r="P418" s="458"/>
      <c r="Q418" s="458"/>
      <c r="R418" s="458"/>
      <c r="S418" s="458"/>
      <c r="T418" s="458"/>
      <c r="U418" s="458"/>
      <c r="V418" s="458"/>
      <c r="W418" s="458"/>
      <c r="X418" s="458"/>
      <c r="Y418" s="458"/>
      <c r="Z418" s="458"/>
    </row>
    <row r="419" ht="12.75" customHeight="1" spans="1:26">
      <c r="A419" s="458"/>
      <c r="B419" s="458"/>
      <c r="C419" s="458"/>
      <c r="D419" s="458"/>
      <c r="E419" s="458"/>
      <c r="F419" s="458"/>
      <c r="G419" s="458"/>
      <c r="H419" s="458"/>
      <c r="I419" s="458"/>
      <c r="J419" s="458"/>
      <c r="K419" s="458"/>
      <c r="L419" s="458"/>
      <c r="M419" s="458"/>
      <c r="N419" s="458"/>
      <c r="O419" s="458"/>
      <c r="P419" s="458"/>
      <c r="Q419" s="458"/>
      <c r="R419" s="458"/>
      <c r="S419" s="458"/>
      <c r="T419" s="458"/>
      <c r="U419" s="458"/>
      <c r="V419" s="458"/>
      <c r="W419" s="458"/>
      <c r="X419" s="458"/>
      <c r="Y419" s="458"/>
      <c r="Z419" s="458"/>
    </row>
    <row r="420" ht="12.75" customHeight="1" spans="1:26">
      <c r="A420" s="458"/>
      <c r="B420" s="458"/>
      <c r="C420" s="458"/>
      <c r="D420" s="458"/>
      <c r="E420" s="458"/>
      <c r="F420" s="458"/>
      <c r="G420" s="458"/>
      <c r="H420" s="458"/>
      <c r="I420" s="458"/>
      <c r="J420" s="458"/>
      <c r="K420" s="458"/>
      <c r="L420" s="458"/>
      <c r="M420" s="458"/>
      <c r="N420" s="458"/>
      <c r="O420" s="458"/>
      <c r="P420" s="458"/>
      <c r="Q420" s="458"/>
      <c r="R420" s="458"/>
      <c r="S420" s="458"/>
      <c r="T420" s="458"/>
      <c r="U420" s="458"/>
      <c r="V420" s="458"/>
      <c r="W420" s="458"/>
      <c r="X420" s="458"/>
      <c r="Y420" s="458"/>
      <c r="Z420" s="458"/>
    </row>
    <row r="421" ht="12.75" customHeight="1" spans="1:26">
      <c r="A421" s="458"/>
      <c r="B421" s="458"/>
      <c r="C421" s="458"/>
      <c r="D421" s="458"/>
      <c r="E421" s="458"/>
      <c r="F421" s="458"/>
      <c r="G421" s="458"/>
      <c r="H421" s="458"/>
      <c r="I421" s="458"/>
      <c r="J421" s="458"/>
      <c r="K421" s="458"/>
      <c r="L421" s="458"/>
      <c r="M421" s="458"/>
      <c r="N421" s="458"/>
      <c r="O421" s="458"/>
      <c r="P421" s="458"/>
      <c r="Q421" s="458"/>
      <c r="R421" s="458"/>
      <c r="S421" s="458"/>
      <c r="T421" s="458"/>
      <c r="U421" s="458"/>
      <c r="V421" s="458"/>
      <c r="W421" s="458"/>
      <c r="X421" s="458"/>
      <c r="Y421" s="458"/>
      <c r="Z421" s="458"/>
    </row>
    <row r="422" ht="12.75" customHeight="1" spans="1:26">
      <c r="A422" s="458"/>
      <c r="B422" s="458"/>
      <c r="C422" s="458"/>
      <c r="D422" s="458"/>
      <c r="E422" s="458"/>
      <c r="F422" s="458"/>
      <c r="G422" s="458"/>
      <c r="H422" s="458"/>
      <c r="I422" s="458"/>
      <c r="J422" s="458"/>
      <c r="K422" s="458"/>
      <c r="L422" s="458"/>
      <c r="M422" s="458"/>
      <c r="N422" s="458"/>
      <c r="O422" s="458"/>
      <c r="P422" s="458"/>
      <c r="Q422" s="458"/>
      <c r="R422" s="458"/>
      <c r="S422" s="458"/>
      <c r="T422" s="458"/>
      <c r="U422" s="458"/>
      <c r="V422" s="458"/>
      <c r="W422" s="458"/>
      <c r="X422" s="458"/>
      <c r="Y422" s="458"/>
      <c r="Z422" s="458"/>
    </row>
    <row r="423" ht="12.75" customHeight="1" spans="1:26">
      <c r="A423" s="458"/>
      <c r="B423" s="458"/>
      <c r="C423" s="458"/>
      <c r="D423" s="458"/>
      <c r="E423" s="458"/>
      <c r="F423" s="458"/>
      <c r="G423" s="458"/>
      <c r="H423" s="458"/>
      <c r="I423" s="458"/>
      <c r="J423" s="458"/>
      <c r="K423" s="458"/>
      <c r="L423" s="458"/>
      <c r="M423" s="458"/>
      <c r="N423" s="458"/>
      <c r="O423" s="458"/>
      <c r="P423" s="458"/>
      <c r="Q423" s="458"/>
      <c r="R423" s="458"/>
      <c r="S423" s="458"/>
      <c r="T423" s="458"/>
      <c r="U423" s="458"/>
      <c r="V423" s="458"/>
      <c r="W423" s="458"/>
      <c r="X423" s="458"/>
      <c r="Y423" s="458"/>
      <c r="Z423" s="458"/>
    </row>
    <row r="424" ht="12.75" customHeight="1" spans="1:26">
      <c r="A424" s="458"/>
      <c r="B424" s="458"/>
      <c r="C424" s="458"/>
      <c r="D424" s="458"/>
      <c r="E424" s="458"/>
      <c r="F424" s="458"/>
      <c r="G424" s="458"/>
      <c r="H424" s="458"/>
      <c r="I424" s="458"/>
      <c r="J424" s="458"/>
      <c r="K424" s="458"/>
      <c r="L424" s="458"/>
      <c r="M424" s="458"/>
      <c r="N424" s="458"/>
      <c r="O424" s="458"/>
      <c r="P424" s="458"/>
      <c r="Q424" s="458"/>
      <c r="R424" s="458"/>
      <c r="S424" s="458"/>
      <c r="T424" s="458"/>
      <c r="U424" s="458"/>
      <c r="V424" s="458"/>
      <c r="W424" s="458"/>
      <c r="X424" s="458"/>
      <c r="Y424" s="458"/>
      <c r="Z424" s="458"/>
    </row>
    <row r="425" ht="12.75" customHeight="1" spans="1:26">
      <c r="A425" s="458"/>
      <c r="B425" s="458"/>
      <c r="C425" s="458"/>
      <c r="D425" s="458"/>
      <c r="E425" s="458"/>
      <c r="F425" s="458"/>
      <c r="G425" s="458"/>
      <c r="H425" s="458"/>
      <c r="I425" s="458"/>
      <c r="J425" s="458"/>
      <c r="K425" s="458"/>
      <c r="L425" s="458"/>
      <c r="M425" s="458"/>
      <c r="N425" s="458"/>
      <c r="O425" s="458"/>
      <c r="P425" s="458"/>
      <c r="Q425" s="458"/>
      <c r="R425" s="458"/>
      <c r="S425" s="458"/>
      <c r="T425" s="458"/>
      <c r="U425" s="458"/>
      <c r="V425" s="458"/>
      <c r="W425" s="458"/>
      <c r="X425" s="458"/>
      <c r="Y425" s="458"/>
      <c r="Z425" s="458"/>
    </row>
    <row r="426" ht="12.75" customHeight="1" spans="1:26">
      <c r="A426" s="458"/>
      <c r="B426" s="458"/>
      <c r="C426" s="458"/>
      <c r="D426" s="458"/>
      <c r="E426" s="458"/>
      <c r="F426" s="458"/>
      <c r="G426" s="458"/>
      <c r="H426" s="458"/>
      <c r="I426" s="458"/>
      <c r="J426" s="458"/>
      <c r="K426" s="458"/>
      <c r="L426" s="458"/>
      <c r="M426" s="458"/>
      <c r="N426" s="458"/>
      <c r="O426" s="458"/>
      <c r="P426" s="458"/>
      <c r="Q426" s="458"/>
      <c r="R426" s="458"/>
      <c r="S426" s="458"/>
      <c r="T426" s="458"/>
      <c r="U426" s="458"/>
      <c r="V426" s="458"/>
      <c r="W426" s="458"/>
      <c r="X426" s="458"/>
      <c r="Y426" s="458"/>
      <c r="Z426" s="458"/>
    </row>
    <row r="427" ht="12.75" customHeight="1" spans="1:26">
      <c r="A427" s="458"/>
      <c r="B427" s="458"/>
      <c r="C427" s="458"/>
      <c r="D427" s="458"/>
      <c r="E427" s="458"/>
      <c r="F427" s="458"/>
      <c r="G427" s="458"/>
      <c r="H427" s="458"/>
      <c r="I427" s="458"/>
      <c r="J427" s="458"/>
      <c r="K427" s="458"/>
      <c r="L427" s="458"/>
      <c r="M427" s="458"/>
      <c r="N427" s="458"/>
      <c r="O427" s="458"/>
      <c r="P427" s="458"/>
      <c r="Q427" s="458"/>
      <c r="R427" s="458"/>
      <c r="S427" s="458"/>
      <c r="T427" s="458"/>
      <c r="U427" s="458"/>
      <c r="V427" s="458"/>
      <c r="W427" s="458"/>
      <c r="X427" s="458"/>
      <c r="Y427" s="458"/>
      <c r="Z427" s="458"/>
    </row>
    <row r="428" ht="12.75" customHeight="1" spans="1:26">
      <c r="A428" s="458"/>
      <c r="B428" s="458"/>
      <c r="C428" s="458"/>
      <c r="D428" s="458"/>
      <c r="E428" s="458"/>
      <c r="F428" s="458"/>
      <c r="G428" s="458"/>
      <c r="H428" s="458"/>
      <c r="I428" s="458"/>
      <c r="J428" s="458"/>
      <c r="K428" s="458"/>
      <c r="L428" s="458"/>
      <c r="M428" s="458"/>
      <c r="N428" s="458"/>
      <c r="O428" s="458"/>
      <c r="P428" s="458"/>
      <c r="Q428" s="458"/>
      <c r="R428" s="458"/>
      <c r="S428" s="458"/>
      <c r="T428" s="458"/>
      <c r="U428" s="458"/>
      <c r="V428" s="458"/>
      <c r="W428" s="458"/>
      <c r="X428" s="458"/>
      <c r="Y428" s="458"/>
      <c r="Z428" s="458"/>
    </row>
    <row r="429" ht="12.75" customHeight="1" spans="1:26">
      <c r="A429" s="458"/>
      <c r="B429" s="458"/>
      <c r="C429" s="458"/>
      <c r="D429" s="458"/>
      <c r="E429" s="458"/>
      <c r="F429" s="458"/>
      <c r="G429" s="458"/>
      <c r="H429" s="458"/>
      <c r="I429" s="458"/>
      <c r="J429" s="458"/>
      <c r="K429" s="458"/>
      <c r="L429" s="458"/>
      <c r="M429" s="458"/>
      <c r="N429" s="458"/>
      <c r="O429" s="458"/>
      <c r="P429" s="458"/>
      <c r="Q429" s="458"/>
      <c r="R429" s="458"/>
      <c r="S429" s="458"/>
      <c r="T429" s="458"/>
      <c r="U429" s="458"/>
      <c r="V429" s="458"/>
      <c r="W429" s="458"/>
      <c r="X429" s="458"/>
      <c r="Y429" s="458"/>
      <c r="Z429" s="458"/>
    </row>
    <row r="430" ht="12.75" customHeight="1" spans="1:26">
      <c r="A430" s="458"/>
      <c r="B430" s="458"/>
      <c r="C430" s="458"/>
      <c r="D430" s="458"/>
      <c r="E430" s="458"/>
      <c r="F430" s="458"/>
      <c r="G430" s="458"/>
      <c r="H430" s="458"/>
      <c r="I430" s="458"/>
      <c r="J430" s="458"/>
      <c r="K430" s="458"/>
      <c r="L430" s="458"/>
      <c r="M430" s="458"/>
      <c r="N430" s="458"/>
      <c r="O430" s="458"/>
      <c r="P430" s="458"/>
      <c r="Q430" s="458"/>
      <c r="R430" s="458"/>
      <c r="S430" s="458"/>
      <c r="T430" s="458"/>
      <c r="U430" s="458"/>
      <c r="V430" s="458"/>
      <c r="W430" s="458"/>
      <c r="X430" s="458"/>
      <c r="Y430" s="458"/>
      <c r="Z430" s="458"/>
    </row>
    <row r="431" ht="12.75" customHeight="1" spans="1:26">
      <c r="A431" s="458"/>
      <c r="B431" s="458"/>
      <c r="C431" s="458"/>
      <c r="D431" s="458"/>
      <c r="E431" s="458"/>
      <c r="F431" s="458"/>
      <c r="G431" s="458"/>
      <c r="H431" s="458"/>
      <c r="I431" s="458"/>
      <c r="J431" s="458"/>
      <c r="K431" s="458"/>
      <c r="L431" s="458"/>
      <c r="M431" s="458"/>
      <c r="N431" s="458"/>
      <c r="O431" s="458"/>
      <c r="P431" s="458"/>
      <c r="Q431" s="458"/>
      <c r="R431" s="458"/>
      <c r="S431" s="458"/>
      <c r="T431" s="458"/>
      <c r="U431" s="458"/>
      <c r="V431" s="458"/>
      <c r="W431" s="458"/>
      <c r="X431" s="458"/>
      <c r="Y431" s="458"/>
      <c r="Z431" s="458"/>
    </row>
    <row r="432" ht="12.75" customHeight="1" spans="1:26">
      <c r="A432" s="458"/>
      <c r="B432" s="458"/>
      <c r="C432" s="458"/>
      <c r="D432" s="458"/>
      <c r="E432" s="458"/>
      <c r="F432" s="458"/>
      <c r="G432" s="458"/>
      <c r="H432" s="458"/>
      <c r="I432" s="458"/>
      <c r="J432" s="458"/>
      <c r="K432" s="458"/>
      <c r="L432" s="458"/>
      <c r="M432" s="458"/>
      <c r="N432" s="458"/>
      <c r="O432" s="458"/>
      <c r="P432" s="458"/>
      <c r="Q432" s="458"/>
      <c r="R432" s="458"/>
      <c r="S432" s="458"/>
      <c r="T432" s="458"/>
      <c r="U432" s="458"/>
      <c r="V432" s="458"/>
      <c r="W432" s="458"/>
      <c r="X432" s="458"/>
      <c r="Y432" s="458"/>
      <c r="Z432" s="458"/>
    </row>
    <row r="433" ht="12.75" customHeight="1" spans="1:26">
      <c r="A433" s="458"/>
      <c r="B433" s="458"/>
      <c r="C433" s="458"/>
      <c r="D433" s="458"/>
      <c r="E433" s="458"/>
      <c r="F433" s="458"/>
      <c r="G433" s="458"/>
      <c r="H433" s="458"/>
      <c r="I433" s="458"/>
      <c r="J433" s="458"/>
      <c r="K433" s="458"/>
      <c r="L433" s="458"/>
      <c r="M433" s="458"/>
      <c r="N433" s="458"/>
      <c r="O433" s="458"/>
      <c r="P433" s="458"/>
      <c r="Q433" s="458"/>
      <c r="R433" s="458"/>
      <c r="S433" s="458"/>
      <c r="T433" s="458"/>
      <c r="U433" s="458"/>
      <c r="V433" s="458"/>
      <c r="W433" s="458"/>
      <c r="X433" s="458"/>
      <c r="Y433" s="458"/>
      <c r="Z433" s="458"/>
    </row>
    <row r="434" ht="12.75" customHeight="1" spans="1:26">
      <c r="A434" s="458"/>
      <c r="B434" s="458"/>
      <c r="C434" s="458"/>
      <c r="D434" s="458"/>
      <c r="E434" s="458"/>
      <c r="F434" s="458"/>
      <c r="G434" s="458"/>
      <c r="H434" s="458"/>
      <c r="I434" s="458"/>
      <c r="J434" s="458"/>
      <c r="K434" s="458"/>
      <c r="L434" s="458"/>
      <c r="M434" s="458"/>
      <c r="N434" s="458"/>
      <c r="O434" s="458"/>
      <c r="P434" s="458"/>
      <c r="Q434" s="458"/>
      <c r="R434" s="458"/>
      <c r="S434" s="458"/>
      <c r="T434" s="458"/>
      <c r="U434" s="458"/>
      <c r="V434" s="458"/>
      <c r="W434" s="458"/>
      <c r="X434" s="458"/>
      <c r="Y434" s="458"/>
      <c r="Z434" s="458"/>
    </row>
    <row r="435" ht="12.75" customHeight="1" spans="1:26">
      <c r="A435" s="458"/>
      <c r="B435" s="458"/>
      <c r="C435" s="458"/>
      <c r="D435" s="458"/>
      <c r="E435" s="458"/>
      <c r="F435" s="458"/>
      <c r="G435" s="458"/>
      <c r="H435" s="458"/>
      <c r="I435" s="458"/>
      <c r="J435" s="458"/>
      <c r="K435" s="458"/>
      <c r="L435" s="458"/>
      <c r="M435" s="458"/>
      <c r="N435" s="458"/>
      <c r="O435" s="458"/>
      <c r="P435" s="458"/>
      <c r="Q435" s="458"/>
      <c r="R435" s="458"/>
      <c r="S435" s="458"/>
      <c r="T435" s="458"/>
      <c r="U435" s="458"/>
      <c r="V435" s="458"/>
      <c r="W435" s="458"/>
      <c r="X435" s="458"/>
      <c r="Y435" s="458"/>
      <c r="Z435" s="458"/>
    </row>
    <row r="436" ht="12.75" customHeight="1" spans="1:26">
      <c r="A436" s="458"/>
      <c r="B436" s="458"/>
      <c r="C436" s="458"/>
      <c r="D436" s="458"/>
      <c r="E436" s="458"/>
      <c r="F436" s="458"/>
      <c r="G436" s="458"/>
      <c r="H436" s="458"/>
      <c r="I436" s="458"/>
      <c r="J436" s="458"/>
      <c r="K436" s="458"/>
      <c r="L436" s="458"/>
      <c r="M436" s="458"/>
      <c r="N436" s="458"/>
      <c r="O436" s="458"/>
      <c r="P436" s="458"/>
      <c r="Q436" s="458"/>
      <c r="R436" s="458"/>
      <c r="S436" s="458"/>
      <c r="T436" s="458"/>
      <c r="U436" s="458"/>
      <c r="V436" s="458"/>
      <c r="W436" s="458"/>
      <c r="X436" s="458"/>
      <c r="Y436" s="458"/>
      <c r="Z436" s="458"/>
    </row>
    <row r="437" ht="12.75" customHeight="1" spans="1:26">
      <c r="A437" s="458"/>
      <c r="B437" s="458"/>
      <c r="C437" s="458"/>
      <c r="D437" s="458"/>
      <c r="E437" s="458"/>
      <c r="F437" s="458"/>
      <c r="G437" s="458"/>
      <c r="H437" s="458"/>
      <c r="I437" s="458"/>
      <c r="J437" s="458"/>
      <c r="K437" s="458"/>
      <c r="L437" s="458"/>
      <c r="M437" s="458"/>
      <c r="N437" s="458"/>
      <c r="O437" s="458"/>
      <c r="P437" s="458"/>
      <c r="Q437" s="458"/>
      <c r="R437" s="458"/>
      <c r="S437" s="458"/>
      <c r="T437" s="458"/>
      <c r="U437" s="458"/>
      <c r="V437" s="458"/>
      <c r="W437" s="458"/>
      <c r="X437" s="458"/>
      <c r="Y437" s="458"/>
      <c r="Z437" s="458"/>
    </row>
    <row r="438" ht="12.75" customHeight="1" spans="1:26">
      <c r="A438" s="458"/>
      <c r="B438" s="458"/>
      <c r="C438" s="458"/>
      <c r="D438" s="458"/>
      <c r="E438" s="458"/>
      <c r="F438" s="458"/>
      <c r="G438" s="458"/>
      <c r="H438" s="458"/>
      <c r="I438" s="458"/>
      <c r="J438" s="458"/>
      <c r="K438" s="458"/>
      <c r="L438" s="458"/>
      <c r="M438" s="458"/>
      <c r="N438" s="458"/>
      <c r="O438" s="458"/>
      <c r="P438" s="458"/>
      <c r="Q438" s="458"/>
      <c r="R438" s="458"/>
      <c r="S438" s="458"/>
      <c r="T438" s="458"/>
      <c r="U438" s="458"/>
      <c r="V438" s="458"/>
      <c r="W438" s="458"/>
      <c r="X438" s="458"/>
      <c r="Y438" s="458"/>
      <c r="Z438" s="458"/>
    </row>
    <row r="439" ht="12.75" customHeight="1" spans="1:26">
      <c r="A439" s="458"/>
      <c r="B439" s="458"/>
      <c r="C439" s="458"/>
      <c r="D439" s="458"/>
      <c r="E439" s="458"/>
      <c r="F439" s="458"/>
      <c r="G439" s="458"/>
      <c r="H439" s="458"/>
      <c r="I439" s="458"/>
      <c r="J439" s="458"/>
      <c r="K439" s="458"/>
      <c r="L439" s="458"/>
      <c r="M439" s="458"/>
      <c r="N439" s="458"/>
      <c r="O439" s="458"/>
      <c r="P439" s="458"/>
      <c r="Q439" s="458"/>
      <c r="R439" s="458"/>
      <c r="S439" s="458"/>
      <c r="T439" s="458"/>
      <c r="U439" s="458"/>
      <c r="V439" s="458"/>
      <c r="W439" s="458"/>
      <c r="X439" s="458"/>
      <c r="Y439" s="458"/>
      <c r="Z439" s="458"/>
    </row>
    <row r="440" ht="12.75" customHeight="1" spans="1:26">
      <c r="A440" s="458"/>
      <c r="B440" s="458"/>
      <c r="C440" s="458"/>
      <c r="D440" s="458"/>
      <c r="E440" s="458"/>
      <c r="F440" s="458"/>
      <c r="G440" s="458"/>
      <c r="H440" s="458"/>
      <c r="I440" s="458"/>
      <c r="J440" s="458"/>
      <c r="K440" s="458"/>
      <c r="L440" s="458"/>
      <c r="M440" s="458"/>
      <c r="N440" s="458"/>
      <c r="O440" s="458"/>
      <c r="P440" s="458"/>
      <c r="Q440" s="458"/>
      <c r="R440" s="458"/>
      <c r="S440" s="458"/>
      <c r="T440" s="458"/>
      <c r="U440" s="458"/>
      <c r="V440" s="458"/>
      <c r="W440" s="458"/>
      <c r="X440" s="458"/>
      <c r="Y440" s="458"/>
      <c r="Z440" s="458"/>
    </row>
    <row r="441" ht="12.75" customHeight="1" spans="1:26">
      <c r="A441" s="458"/>
      <c r="B441" s="458"/>
      <c r="C441" s="458"/>
      <c r="D441" s="458"/>
      <c r="E441" s="458"/>
      <c r="F441" s="458"/>
      <c r="G441" s="458"/>
      <c r="H441" s="458"/>
      <c r="I441" s="458"/>
      <c r="J441" s="458"/>
      <c r="K441" s="458"/>
      <c r="L441" s="458"/>
      <c r="M441" s="458"/>
      <c r="N441" s="458"/>
      <c r="O441" s="458"/>
      <c r="P441" s="458"/>
      <c r="Q441" s="458"/>
      <c r="R441" s="458"/>
      <c r="S441" s="458"/>
      <c r="T441" s="458"/>
      <c r="U441" s="458"/>
      <c r="V441" s="458"/>
      <c r="W441" s="458"/>
      <c r="X441" s="458"/>
      <c r="Y441" s="458"/>
      <c r="Z441" s="458"/>
    </row>
    <row r="442" ht="12.75" customHeight="1" spans="1:26">
      <c r="A442" s="458"/>
      <c r="B442" s="458"/>
      <c r="C442" s="458"/>
      <c r="D442" s="458"/>
      <c r="E442" s="458"/>
      <c r="F442" s="458"/>
      <c r="G442" s="458"/>
      <c r="H442" s="458"/>
      <c r="I442" s="458"/>
      <c r="J442" s="458"/>
      <c r="K442" s="458"/>
      <c r="L442" s="458"/>
      <c r="M442" s="458"/>
      <c r="N442" s="458"/>
      <c r="O442" s="458"/>
      <c r="P442" s="458"/>
      <c r="Q442" s="458"/>
      <c r="R442" s="458"/>
      <c r="S442" s="458"/>
      <c r="T442" s="458"/>
      <c r="U442" s="458"/>
      <c r="V442" s="458"/>
      <c r="W442" s="458"/>
      <c r="X442" s="458"/>
      <c r="Y442" s="458"/>
      <c r="Z442" s="458"/>
    </row>
    <row r="443" ht="12.75" customHeight="1" spans="1:26">
      <c r="A443" s="458"/>
      <c r="B443" s="458"/>
      <c r="C443" s="458"/>
      <c r="D443" s="458"/>
      <c r="E443" s="458"/>
      <c r="F443" s="458"/>
      <c r="G443" s="458"/>
      <c r="H443" s="458"/>
      <c r="I443" s="458"/>
      <c r="J443" s="458"/>
      <c r="K443" s="458"/>
      <c r="L443" s="458"/>
      <c r="M443" s="458"/>
      <c r="N443" s="458"/>
      <c r="O443" s="458"/>
      <c r="P443" s="458"/>
      <c r="Q443" s="458"/>
      <c r="R443" s="458"/>
      <c r="S443" s="458"/>
      <c r="T443" s="458"/>
      <c r="U443" s="458"/>
      <c r="V443" s="458"/>
      <c r="W443" s="458"/>
      <c r="X443" s="458"/>
      <c r="Y443" s="458"/>
      <c r="Z443" s="458"/>
    </row>
    <row r="444" ht="12.75" customHeight="1" spans="1:26">
      <c r="A444" s="458"/>
      <c r="B444" s="458"/>
      <c r="C444" s="458"/>
      <c r="D444" s="458"/>
      <c r="E444" s="458"/>
      <c r="F444" s="458"/>
      <c r="G444" s="458"/>
      <c r="H444" s="458"/>
      <c r="I444" s="458"/>
      <c r="J444" s="458"/>
      <c r="K444" s="458"/>
      <c r="L444" s="458"/>
      <c r="M444" s="458"/>
      <c r="N444" s="458"/>
      <c r="O444" s="458"/>
      <c r="P444" s="458"/>
      <c r="Q444" s="458"/>
      <c r="R444" s="458"/>
      <c r="S444" s="458"/>
      <c r="T444" s="458"/>
      <c r="U444" s="458"/>
      <c r="V444" s="458"/>
      <c r="W444" s="458"/>
      <c r="X444" s="458"/>
      <c r="Y444" s="458"/>
      <c r="Z444" s="458"/>
    </row>
    <row r="445" ht="12.75" customHeight="1" spans="1:26">
      <c r="A445" s="458"/>
      <c r="B445" s="458"/>
      <c r="C445" s="458"/>
      <c r="D445" s="458"/>
      <c r="E445" s="458"/>
      <c r="F445" s="458"/>
      <c r="G445" s="458"/>
      <c r="H445" s="458"/>
      <c r="I445" s="458"/>
      <c r="J445" s="458"/>
      <c r="K445" s="458"/>
      <c r="L445" s="458"/>
      <c r="M445" s="458"/>
      <c r="N445" s="458"/>
      <c r="O445" s="458"/>
      <c r="P445" s="458"/>
      <c r="Q445" s="458"/>
      <c r="R445" s="458"/>
      <c r="S445" s="458"/>
      <c r="T445" s="458"/>
      <c r="U445" s="458"/>
      <c r="V445" s="458"/>
      <c r="W445" s="458"/>
      <c r="X445" s="458"/>
      <c r="Y445" s="458"/>
      <c r="Z445" s="458"/>
    </row>
    <row r="446" ht="12.75" customHeight="1" spans="1:26">
      <c r="A446" s="458"/>
      <c r="B446" s="458"/>
      <c r="C446" s="458"/>
      <c r="D446" s="458"/>
      <c r="E446" s="458"/>
      <c r="F446" s="458"/>
      <c r="G446" s="458"/>
      <c r="H446" s="458"/>
      <c r="I446" s="458"/>
      <c r="J446" s="458"/>
      <c r="K446" s="458"/>
      <c r="L446" s="458"/>
      <c r="M446" s="458"/>
      <c r="N446" s="458"/>
      <c r="O446" s="458"/>
      <c r="P446" s="458"/>
      <c r="Q446" s="458"/>
      <c r="R446" s="458"/>
      <c r="S446" s="458"/>
      <c r="T446" s="458"/>
      <c r="U446" s="458"/>
      <c r="V446" s="458"/>
      <c r="W446" s="458"/>
      <c r="X446" s="458"/>
      <c r="Y446" s="458"/>
      <c r="Z446" s="458"/>
    </row>
    <row r="447" ht="12.75" customHeight="1" spans="1:26">
      <c r="A447" s="458"/>
      <c r="B447" s="458"/>
      <c r="C447" s="458"/>
      <c r="D447" s="458"/>
      <c r="E447" s="458"/>
      <c r="F447" s="458"/>
      <c r="G447" s="458"/>
      <c r="H447" s="458"/>
      <c r="I447" s="458"/>
      <c r="J447" s="458"/>
      <c r="K447" s="458"/>
      <c r="L447" s="458"/>
      <c r="M447" s="458"/>
      <c r="N447" s="458"/>
      <c r="O447" s="458"/>
      <c r="P447" s="458"/>
      <c r="Q447" s="458"/>
      <c r="R447" s="458"/>
      <c r="S447" s="458"/>
      <c r="T447" s="458"/>
      <c r="U447" s="458"/>
      <c r="V447" s="458"/>
      <c r="W447" s="458"/>
      <c r="X447" s="458"/>
      <c r="Y447" s="458"/>
      <c r="Z447" s="458"/>
    </row>
    <row r="448" ht="12.75" customHeight="1" spans="1:26">
      <c r="A448" s="458"/>
      <c r="B448" s="458"/>
      <c r="C448" s="458"/>
      <c r="D448" s="458"/>
      <c r="E448" s="458"/>
      <c r="F448" s="458"/>
      <c r="G448" s="458"/>
      <c r="H448" s="458"/>
      <c r="I448" s="458"/>
      <c r="J448" s="458"/>
      <c r="K448" s="458"/>
      <c r="L448" s="458"/>
      <c r="M448" s="458"/>
      <c r="N448" s="458"/>
      <c r="O448" s="458"/>
      <c r="P448" s="458"/>
      <c r="Q448" s="458"/>
      <c r="R448" s="458"/>
      <c r="S448" s="458"/>
      <c r="T448" s="458"/>
      <c r="U448" s="458"/>
      <c r="V448" s="458"/>
      <c r="W448" s="458"/>
      <c r="X448" s="458"/>
      <c r="Y448" s="458"/>
      <c r="Z448" s="458"/>
    </row>
    <row r="449" ht="12.75" customHeight="1" spans="1:26">
      <c r="A449" s="458"/>
      <c r="B449" s="458"/>
      <c r="C449" s="458"/>
      <c r="D449" s="458"/>
      <c r="E449" s="458"/>
      <c r="F449" s="458"/>
      <c r="G449" s="458"/>
      <c r="H449" s="458"/>
      <c r="I449" s="458"/>
      <c r="J449" s="458"/>
      <c r="K449" s="458"/>
      <c r="L449" s="458"/>
      <c r="M449" s="458"/>
      <c r="N449" s="458"/>
      <c r="O449" s="458"/>
      <c r="P449" s="458"/>
      <c r="Q449" s="458"/>
      <c r="R449" s="458"/>
      <c r="S449" s="458"/>
      <c r="T449" s="458"/>
      <c r="U449" s="458"/>
      <c r="V449" s="458"/>
      <c r="W449" s="458"/>
      <c r="X449" s="458"/>
      <c r="Y449" s="458"/>
      <c r="Z449" s="458"/>
    </row>
    <row r="450" ht="12.75" customHeight="1" spans="1:26">
      <c r="A450" s="458"/>
      <c r="B450" s="458"/>
      <c r="C450" s="458"/>
      <c r="D450" s="458"/>
      <c r="E450" s="458"/>
      <c r="F450" s="458"/>
      <c r="G450" s="458"/>
      <c r="H450" s="458"/>
      <c r="I450" s="458"/>
      <c r="J450" s="458"/>
      <c r="K450" s="458"/>
      <c r="L450" s="458"/>
      <c r="M450" s="458"/>
      <c r="N450" s="458"/>
      <c r="O450" s="458"/>
      <c r="P450" s="458"/>
      <c r="Q450" s="458"/>
      <c r="R450" s="458"/>
      <c r="S450" s="458"/>
      <c r="T450" s="458"/>
      <c r="U450" s="458"/>
      <c r="V450" s="458"/>
      <c r="W450" s="458"/>
      <c r="X450" s="458"/>
      <c r="Y450" s="458"/>
      <c r="Z450" s="458"/>
    </row>
    <row r="451" ht="12.75" customHeight="1" spans="1:26">
      <c r="A451" s="458"/>
      <c r="B451" s="458"/>
      <c r="C451" s="458"/>
      <c r="D451" s="458"/>
      <c r="E451" s="458"/>
      <c r="F451" s="458"/>
      <c r="G451" s="458"/>
      <c r="H451" s="458"/>
      <c r="I451" s="458"/>
      <c r="J451" s="458"/>
      <c r="K451" s="458"/>
      <c r="L451" s="458"/>
      <c r="M451" s="458"/>
      <c r="N451" s="458"/>
      <c r="O451" s="458"/>
      <c r="P451" s="458"/>
      <c r="Q451" s="458"/>
      <c r="R451" s="458"/>
      <c r="S451" s="458"/>
      <c r="T451" s="458"/>
      <c r="U451" s="458"/>
      <c r="V451" s="458"/>
      <c r="W451" s="458"/>
      <c r="X451" s="458"/>
      <c r="Y451" s="458"/>
      <c r="Z451" s="458"/>
    </row>
    <row r="452" ht="12.75" customHeight="1" spans="1:26">
      <c r="A452" s="458"/>
      <c r="B452" s="458"/>
      <c r="C452" s="458"/>
      <c r="D452" s="458"/>
      <c r="E452" s="458"/>
      <c r="F452" s="458"/>
      <c r="G452" s="458"/>
      <c r="H452" s="458"/>
      <c r="I452" s="458"/>
      <c r="J452" s="458"/>
      <c r="K452" s="458"/>
      <c r="L452" s="458"/>
      <c r="M452" s="458"/>
      <c r="N452" s="458"/>
      <c r="O452" s="458"/>
      <c r="P452" s="458"/>
      <c r="Q452" s="458"/>
      <c r="R452" s="458"/>
      <c r="S452" s="458"/>
      <c r="T452" s="458"/>
      <c r="U452" s="458"/>
      <c r="V452" s="458"/>
      <c r="W452" s="458"/>
      <c r="X452" s="458"/>
      <c r="Y452" s="458"/>
      <c r="Z452" s="458"/>
    </row>
    <row r="453" ht="12.75" customHeight="1" spans="1:26">
      <c r="A453" s="458"/>
      <c r="B453" s="458"/>
      <c r="C453" s="458"/>
      <c r="D453" s="458"/>
      <c r="E453" s="458"/>
      <c r="F453" s="458"/>
      <c r="G453" s="458"/>
      <c r="H453" s="458"/>
      <c r="I453" s="458"/>
      <c r="J453" s="458"/>
      <c r="K453" s="458"/>
      <c r="L453" s="458"/>
      <c r="M453" s="458"/>
      <c r="N453" s="458"/>
      <c r="O453" s="458"/>
      <c r="P453" s="458"/>
      <c r="Q453" s="458"/>
      <c r="R453" s="458"/>
      <c r="S453" s="458"/>
      <c r="T453" s="458"/>
      <c r="U453" s="458"/>
      <c r="V453" s="458"/>
      <c r="W453" s="458"/>
      <c r="X453" s="458"/>
      <c r="Y453" s="458"/>
      <c r="Z453" s="458"/>
    </row>
    <row r="454" ht="12.75" customHeight="1" spans="1:26">
      <c r="A454" s="458"/>
      <c r="B454" s="458"/>
      <c r="C454" s="458"/>
      <c r="D454" s="458"/>
      <c r="E454" s="458"/>
      <c r="F454" s="458"/>
      <c r="G454" s="458"/>
      <c r="H454" s="458"/>
      <c r="I454" s="458"/>
      <c r="J454" s="458"/>
      <c r="K454" s="458"/>
      <c r="L454" s="458"/>
      <c r="M454" s="458"/>
      <c r="N454" s="458"/>
      <c r="O454" s="458"/>
      <c r="P454" s="458"/>
      <c r="Q454" s="458"/>
      <c r="R454" s="458"/>
      <c r="S454" s="458"/>
      <c r="T454" s="458"/>
      <c r="U454" s="458"/>
      <c r="V454" s="458"/>
      <c r="W454" s="458"/>
      <c r="X454" s="458"/>
      <c r="Y454" s="458"/>
      <c r="Z454" s="458"/>
    </row>
    <row r="455" ht="12.75" customHeight="1" spans="1:26">
      <c r="A455" s="458"/>
      <c r="B455" s="458"/>
      <c r="C455" s="458"/>
      <c r="D455" s="458"/>
      <c r="E455" s="458"/>
      <c r="F455" s="458"/>
      <c r="G455" s="458"/>
      <c r="H455" s="458"/>
      <c r="I455" s="458"/>
      <c r="J455" s="458"/>
      <c r="K455" s="458"/>
      <c r="L455" s="458"/>
      <c r="M455" s="458"/>
      <c r="N455" s="458"/>
      <c r="O455" s="458"/>
      <c r="P455" s="458"/>
      <c r="Q455" s="458"/>
      <c r="R455" s="458"/>
      <c r="S455" s="458"/>
      <c r="T455" s="458"/>
      <c r="U455" s="458"/>
      <c r="V455" s="458"/>
      <c r="W455" s="458"/>
      <c r="X455" s="458"/>
      <c r="Y455" s="458"/>
      <c r="Z455" s="458"/>
    </row>
    <row r="456" ht="12.75" customHeight="1" spans="1:26">
      <c r="A456" s="458"/>
      <c r="B456" s="458"/>
      <c r="C456" s="458"/>
      <c r="D456" s="458"/>
      <c r="E456" s="458"/>
      <c r="F456" s="458"/>
      <c r="G456" s="458"/>
      <c r="H456" s="458"/>
      <c r="I456" s="458"/>
      <c r="J456" s="458"/>
      <c r="K456" s="458"/>
      <c r="L456" s="458"/>
      <c r="M456" s="458"/>
      <c r="N456" s="458"/>
      <c r="O456" s="458"/>
      <c r="P456" s="458"/>
      <c r="Q456" s="458"/>
      <c r="R456" s="458"/>
      <c r="S456" s="458"/>
      <c r="T456" s="458"/>
      <c r="U456" s="458"/>
      <c r="V456" s="458"/>
      <c r="W456" s="458"/>
      <c r="X456" s="458"/>
      <c r="Y456" s="458"/>
      <c r="Z456" s="458"/>
    </row>
    <row r="457" ht="12.75" customHeight="1" spans="1:26">
      <c r="A457" s="458"/>
      <c r="B457" s="458"/>
      <c r="C457" s="458"/>
      <c r="D457" s="458"/>
      <c r="E457" s="458"/>
      <c r="F457" s="458"/>
      <c r="G457" s="458"/>
      <c r="H457" s="458"/>
      <c r="I457" s="458"/>
      <c r="J457" s="458"/>
      <c r="K457" s="458"/>
      <c r="L457" s="458"/>
      <c r="M457" s="458"/>
      <c r="N457" s="458"/>
      <c r="O457" s="458"/>
      <c r="P457" s="458"/>
      <c r="Q457" s="458"/>
      <c r="R457" s="458"/>
      <c r="S457" s="458"/>
      <c r="T457" s="458"/>
      <c r="U457" s="458"/>
      <c r="V457" s="458"/>
      <c r="W457" s="458"/>
      <c r="X457" s="458"/>
      <c r="Y457" s="458"/>
      <c r="Z457" s="458"/>
    </row>
    <row r="458" ht="12.75" customHeight="1" spans="1:26">
      <c r="A458" s="458"/>
      <c r="B458" s="458"/>
      <c r="C458" s="458"/>
      <c r="D458" s="458"/>
      <c r="E458" s="458"/>
      <c r="F458" s="458"/>
      <c r="G458" s="458"/>
      <c r="H458" s="458"/>
      <c r="I458" s="458"/>
      <c r="J458" s="458"/>
      <c r="K458" s="458"/>
      <c r="L458" s="458"/>
      <c r="M458" s="458"/>
      <c r="N458" s="458"/>
      <c r="O458" s="458"/>
      <c r="P458" s="458"/>
      <c r="Q458" s="458"/>
      <c r="R458" s="458"/>
      <c r="S458" s="458"/>
      <c r="T458" s="458"/>
      <c r="U458" s="458"/>
      <c r="V458" s="458"/>
      <c r="W458" s="458"/>
      <c r="X458" s="458"/>
      <c r="Y458" s="458"/>
      <c r="Z458" s="458"/>
    </row>
    <row r="459" ht="12.75" customHeight="1" spans="1:26">
      <c r="A459" s="458"/>
      <c r="B459" s="458"/>
      <c r="C459" s="458"/>
      <c r="D459" s="458"/>
      <c r="E459" s="458"/>
      <c r="F459" s="458"/>
      <c r="G459" s="458"/>
      <c r="H459" s="458"/>
      <c r="I459" s="458"/>
      <c r="J459" s="458"/>
      <c r="K459" s="458"/>
      <c r="L459" s="458"/>
      <c r="M459" s="458"/>
      <c r="N459" s="458"/>
      <c r="O459" s="458"/>
      <c r="P459" s="458"/>
      <c r="Q459" s="458"/>
      <c r="R459" s="458"/>
      <c r="S459" s="458"/>
      <c r="T459" s="458"/>
      <c r="U459" s="458"/>
      <c r="V459" s="458"/>
      <c r="W459" s="458"/>
      <c r="X459" s="458"/>
      <c r="Y459" s="458"/>
      <c r="Z459" s="458"/>
    </row>
    <row r="460" ht="12.75" customHeight="1" spans="1:26">
      <c r="A460" s="458"/>
      <c r="B460" s="458"/>
      <c r="C460" s="458"/>
      <c r="D460" s="458"/>
      <c r="E460" s="458"/>
      <c r="F460" s="458"/>
      <c r="G460" s="458"/>
      <c r="H460" s="458"/>
      <c r="I460" s="458"/>
      <c r="J460" s="458"/>
      <c r="K460" s="458"/>
      <c r="L460" s="458"/>
      <c r="M460" s="458"/>
      <c r="N460" s="458"/>
      <c r="O460" s="458"/>
      <c r="P460" s="458"/>
      <c r="Q460" s="458"/>
      <c r="R460" s="458"/>
      <c r="S460" s="458"/>
      <c r="T460" s="458"/>
      <c r="U460" s="458"/>
      <c r="V460" s="458"/>
      <c r="W460" s="458"/>
      <c r="X460" s="458"/>
      <c r="Y460" s="458"/>
      <c r="Z460" s="458"/>
    </row>
    <row r="461" ht="12.75" customHeight="1" spans="1:26">
      <c r="A461" s="458"/>
      <c r="B461" s="458"/>
      <c r="C461" s="458"/>
      <c r="D461" s="458"/>
      <c r="E461" s="458"/>
      <c r="F461" s="458"/>
      <c r="G461" s="458"/>
      <c r="H461" s="458"/>
      <c r="I461" s="458"/>
      <c r="J461" s="458"/>
      <c r="K461" s="458"/>
      <c r="L461" s="458"/>
      <c r="M461" s="458"/>
      <c r="N461" s="458"/>
      <c r="O461" s="458"/>
      <c r="P461" s="458"/>
      <c r="Q461" s="458"/>
      <c r="R461" s="458"/>
      <c r="S461" s="458"/>
      <c r="T461" s="458"/>
      <c r="U461" s="458"/>
      <c r="V461" s="458"/>
      <c r="W461" s="458"/>
      <c r="X461" s="458"/>
      <c r="Y461" s="458"/>
      <c r="Z461" s="458"/>
    </row>
    <row r="462" ht="12.75" customHeight="1" spans="1:26">
      <c r="A462" s="458"/>
      <c r="B462" s="458"/>
      <c r="C462" s="458"/>
      <c r="D462" s="458"/>
      <c r="E462" s="458"/>
      <c r="F462" s="458"/>
      <c r="G462" s="458"/>
      <c r="H462" s="458"/>
      <c r="I462" s="458"/>
      <c r="J462" s="458"/>
      <c r="K462" s="458"/>
      <c r="L462" s="458"/>
      <c r="M462" s="458"/>
      <c r="N462" s="458"/>
      <c r="O462" s="458"/>
      <c r="P462" s="458"/>
      <c r="Q462" s="458"/>
      <c r="R462" s="458"/>
      <c r="S462" s="458"/>
      <c r="T462" s="458"/>
      <c r="U462" s="458"/>
      <c r="V462" s="458"/>
      <c r="W462" s="458"/>
      <c r="X462" s="458"/>
      <c r="Y462" s="458"/>
      <c r="Z462" s="458"/>
    </row>
    <row r="463" ht="12.75" customHeight="1" spans="1:26">
      <c r="A463" s="458"/>
      <c r="B463" s="458"/>
      <c r="C463" s="458"/>
      <c r="D463" s="458"/>
      <c r="E463" s="458"/>
      <c r="F463" s="458"/>
      <c r="G463" s="458"/>
      <c r="H463" s="458"/>
      <c r="I463" s="458"/>
      <c r="J463" s="458"/>
      <c r="K463" s="458"/>
      <c r="L463" s="458"/>
      <c r="M463" s="458"/>
      <c r="N463" s="458"/>
      <c r="O463" s="458"/>
      <c r="P463" s="458"/>
      <c r="Q463" s="458"/>
      <c r="R463" s="458"/>
      <c r="S463" s="458"/>
      <c r="T463" s="458"/>
      <c r="U463" s="458"/>
      <c r="V463" s="458"/>
      <c r="W463" s="458"/>
      <c r="X463" s="458"/>
      <c r="Y463" s="458"/>
      <c r="Z463" s="458"/>
    </row>
    <row r="464" ht="12.75" customHeight="1" spans="1:26">
      <c r="A464" s="458"/>
      <c r="B464" s="458"/>
      <c r="C464" s="458"/>
      <c r="D464" s="458"/>
      <c r="E464" s="458"/>
      <c r="F464" s="458"/>
      <c r="G464" s="458"/>
      <c r="H464" s="458"/>
      <c r="I464" s="458"/>
      <c r="J464" s="458"/>
      <c r="K464" s="458"/>
      <c r="L464" s="458"/>
      <c r="M464" s="458"/>
      <c r="N464" s="458"/>
      <c r="O464" s="458"/>
      <c r="P464" s="458"/>
      <c r="Q464" s="458"/>
      <c r="R464" s="458"/>
      <c r="S464" s="458"/>
      <c r="T464" s="458"/>
      <c r="U464" s="458"/>
      <c r="V464" s="458"/>
      <c r="W464" s="458"/>
      <c r="X464" s="458"/>
      <c r="Y464" s="458"/>
      <c r="Z464" s="458"/>
    </row>
    <row r="465" ht="12.75" customHeight="1" spans="1:26">
      <c r="A465" s="458"/>
      <c r="B465" s="458"/>
      <c r="C465" s="458"/>
      <c r="D465" s="458"/>
      <c r="E465" s="458"/>
      <c r="F465" s="458"/>
      <c r="G465" s="458"/>
      <c r="H465" s="458"/>
      <c r="I465" s="458"/>
      <c r="J465" s="458"/>
      <c r="K465" s="458"/>
      <c r="L465" s="458"/>
      <c r="M465" s="458"/>
      <c r="N465" s="458"/>
      <c r="O465" s="458"/>
      <c r="P465" s="458"/>
      <c r="Q465" s="458"/>
      <c r="R465" s="458"/>
      <c r="S465" s="458"/>
      <c r="T465" s="458"/>
      <c r="U465" s="458"/>
      <c r="V465" s="458"/>
      <c r="W465" s="458"/>
      <c r="X465" s="458"/>
      <c r="Y465" s="458"/>
      <c r="Z465" s="458"/>
    </row>
    <row r="466" ht="12.75" customHeight="1" spans="1:26">
      <c r="A466" s="458"/>
      <c r="B466" s="458"/>
      <c r="C466" s="458"/>
      <c r="D466" s="458"/>
      <c r="E466" s="458"/>
      <c r="F466" s="458"/>
      <c r="G466" s="458"/>
      <c r="H466" s="458"/>
      <c r="I466" s="458"/>
      <c r="J466" s="458"/>
      <c r="K466" s="458"/>
      <c r="L466" s="458"/>
      <c r="M466" s="458"/>
      <c r="N466" s="458"/>
      <c r="O466" s="458"/>
      <c r="P466" s="458"/>
      <c r="Q466" s="458"/>
      <c r="R466" s="458"/>
      <c r="S466" s="458"/>
      <c r="T466" s="458"/>
      <c r="U466" s="458"/>
      <c r="V466" s="458"/>
      <c r="W466" s="458"/>
      <c r="X466" s="458"/>
      <c r="Y466" s="458"/>
      <c r="Z466" s="458"/>
    </row>
    <row r="467" ht="12.75" customHeight="1" spans="1:26">
      <c r="A467" s="458"/>
      <c r="B467" s="458"/>
      <c r="C467" s="458"/>
      <c r="D467" s="458"/>
      <c r="E467" s="458"/>
      <c r="F467" s="458"/>
      <c r="G467" s="458"/>
      <c r="H467" s="458"/>
      <c r="I467" s="458"/>
      <c r="J467" s="458"/>
      <c r="K467" s="458"/>
      <c r="L467" s="458"/>
      <c r="M467" s="458"/>
      <c r="N467" s="458"/>
      <c r="O467" s="458"/>
      <c r="P467" s="458"/>
      <c r="Q467" s="458"/>
      <c r="R467" s="458"/>
      <c r="S467" s="458"/>
      <c r="T467" s="458"/>
      <c r="U467" s="458"/>
      <c r="V467" s="458"/>
      <c r="W467" s="458"/>
      <c r="X467" s="458"/>
      <c r="Y467" s="458"/>
      <c r="Z467" s="458"/>
    </row>
    <row r="468" ht="12.75" customHeight="1" spans="1:26">
      <c r="A468" s="458"/>
      <c r="B468" s="458"/>
      <c r="C468" s="458"/>
      <c r="D468" s="458"/>
      <c r="E468" s="458"/>
      <c r="F468" s="458"/>
      <c r="G468" s="458"/>
      <c r="H468" s="458"/>
      <c r="I468" s="458"/>
      <c r="J468" s="458"/>
      <c r="K468" s="458"/>
      <c r="L468" s="458"/>
      <c r="M468" s="458"/>
      <c r="N468" s="458"/>
      <c r="O468" s="458"/>
      <c r="P468" s="458"/>
      <c r="Q468" s="458"/>
      <c r="R468" s="458"/>
      <c r="S468" s="458"/>
      <c r="T468" s="458"/>
      <c r="U468" s="458"/>
      <c r="V468" s="458"/>
      <c r="W468" s="458"/>
      <c r="X468" s="458"/>
      <c r="Y468" s="458"/>
      <c r="Z468" s="458"/>
    </row>
    <row r="469" ht="12.75" customHeight="1" spans="1:26">
      <c r="A469" s="458"/>
      <c r="B469" s="458"/>
      <c r="C469" s="458"/>
      <c r="D469" s="458"/>
      <c r="E469" s="458"/>
      <c r="F469" s="458"/>
      <c r="G469" s="458"/>
      <c r="H469" s="458"/>
      <c r="I469" s="458"/>
      <c r="J469" s="458"/>
      <c r="K469" s="458"/>
      <c r="L469" s="458"/>
      <c r="M469" s="458"/>
      <c r="N469" s="458"/>
      <c r="O469" s="458"/>
      <c r="P469" s="458"/>
      <c r="Q469" s="458"/>
      <c r="R469" s="458"/>
      <c r="S469" s="458"/>
      <c r="T469" s="458"/>
      <c r="U469" s="458"/>
      <c r="V469" s="458"/>
      <c r="W469" s="458"/>
      <c r="X469" s="458"/>
      <c r="Y469" s="458"/>
      <c r="Z469" s="458"/>
    </row>
    <row r="470" ht="12.75" customHeight="1" spans="1:26">
      <c r="A470" s="458"/>
      <c r="B470" s="458"/>
      <c r="C470" s="458"/>
      <c r="D470" s="458"/>
      <c r="E470" s="458"/>
      <c r="F470" s="458"/>
      <c r="G470" s="458"/>
      <c r="H470" s="458"/>
      <c r="I470" s="458"/>
      <c r="J470" s="458"/>
      <c r="K470" s="458"/>
      <c r="L470" s="458"/>
      <c r="M470" s="458"/>
      <c r="N470" s="458"/>
      <c r="O470" s="458"/>
      <c r="P470" s="458"/>
      <c r="Q470" s="458"/>
      <c r="R470" s="458"/>
      <c r="S470" s="458"/>
      <c r="T470" s="458"/>
      <c r="U470" s="458"/>
      <c r="V470" s="458"/>
      <c r="W470" s="458"/>
      <c r="X470" s="458"/>
      <c r="Y470" s="458"/>
      <c r="Z470" s="458"/>
    </row>
    <row r="471" ht="12.75" customHeight="1" spans="1:26">
      <c r="A471" s="458"/>
      <c r="B471" s="458"/>
      <c r="C471" s="458"/>
      <c r="D471" s="458"/>
      <c r="E471" s="458"/>
      <c r="F471" s="458"/>
      <c r="G471" s="458"/>
      <c r="H471" s="458"/>
      <c r="I471" s="458"/>
      <c r="J471" s="458"/>
      <c r="K471" s="458"/>
      <c r="L471" s="458"/>
      <c r="M471" s="458"/>
      <c r="N471" s="458"/>
      <c r="O471" s="458"/>
      <c r="P471" s="458"/>
      <c r="Q471" s="458"/>
      <c r="R471" s="458"/>
      <c r="S471" s="458"/>
      <c r="T471" s="458"/>
      <c r="U471" s="458"/>
      <c r="V471" s="458"/>
      <c r="W471" s="458"/>
      <c r="X471" s="458"/>
      <c r="Y471" s="458"/>
      <c r="Z471" s="458"/>
    </row>
    <row r="472" ht="12.75" customHeight="1" spans="1:26">
      <c r="A472" s="458"/>
      <c r="B472" s="458"/>
      <c r="C472" s="458"/>
      <c r="D472" s="458"/>
      <c r="E472" s="458"/>
      <c r="F472" s="458"/>
      <c r="G472" s="458"/>
      <c r="H472" s="458"/>
      <c r="I472" s="458"/>
      <c r="J472" s="458"/>
      <c r="K472" s="458"/>
      <c r="L472" s="458"/>
      <c r="M472" s="458"/>
      <c r="N472" s="458"/>
      <c r="O472" s="458"/>
      <c r="P472" s="458"/>
      <c r="Q472" s="458"/>
      <c r="R472" s="458"/>
      <c r="S472" s="458"/>
      <c r="T472" s="458"/>
      <c r="U472" s="458"/>
      <c r="V472" s="458"/>
      <c r="W472" s="458"/>
      <c r="X472" s="458"/>
      <c r="Y472" s="458"/>
      <c r="Z472" s="458"/>
    </row>
    <row r="473" ht="12.75" customHeight="1" spans="1:26">
      <c r="A473" s="458"/>
      <c r="B473" s="458"/>
      <c r="C473" s="458"/>
      <c r="D473" s="458"/>
      <c r="E473" s="458"/>
      <c r="F473" s="458"/>
      <c r="G473" s="458"/>
      <c r="H473" s="458"/>
      <c r="I473" s="458"/>
      <c r="J473" s="458"/>
      <c r="K473" s="458"/>
      <c r="L473" s="458"/>
      <c r="M473" s="458"/>
      <c r="N473" s="458"/>
      <c r="O473" s="458"/>
      <c r="P473" s="458"/>
      <c r="Q473" s="458"/>
      <c r="R473" s="458"/>
      <c r="S473" s="458"/>
      <c r="T473" s="458"/>
      <c r="U473" s="458"/>
      <c r="V473" s="458"/>
      <c r="W473" s="458"/>
      <c r="X473" s="458"/>
      <c r="Y473" s="458"/>
      <c r="Z473" s="458"/>
    </row>
    <row r="474" ht="12.75" customHeight="1" spans="1:26">
      <c r="A474" s="458"/>
      <c r="B474" s="458"/>
      <c r="C474" s="458"/>
      <c r="D474" s="458"/>
      <c r="E474" s="458"/>
      <c r="F474" s="458"/>
      <c r="G474" s="458"/>
      <c r="H474" s="458"/>
      <c r="I474" s="458"/>
      <c r="J474" s="458"/>
      <c r="K474" s="458"/>
      <c r="L474" s="458"/>
      <c r="M474" s="458"/>
      <c r="N474" s="458"/>
      <c r="O474" s="458"/>
      <c r="P474" s="458"/>
      <c r="Q474" s="458"/>
      <c r="R474" s="458"/>
      <c r="S474" s="458"/>
      <c r="T474" s="458"/>
      <c r="U474" s="458"/>
      <c r="V474" s="458"/>
      <c r="W474" s="458"/>
      <c r="X474" s="458"/>
      <c r="Y474" s="458"/>
      <c r="Z474" s="458"/>
    </row>
    <row r="475" ht="12.75" customHeight="1" spans="1:26">
      <c r="A475" s="458"/>
      <c r="B475" s="458"/>
      <c r="C475" s="458"/>
      <c r="D475" s="458"/>
      <c r="E475" s="458"/>
      <c r="F475" s="458"/>
      <c r="G475" s="458"/>
      <c r="H475" s="458"/>
      <c r="I475" s="458"/>
      <c r="J475" s="458"/>
      <c r="K475" s="458"/>
      <c r="L475" s="458"/>
      <c r="M475" s="458"/>
      <c r="N475" s="458"/>
      <c r="O475" s="458"/>
      <c r="P475" s="458"/>
      <c r="Q475" s="458"/>
      <c r="R475" s="458"/>
      <c r="S475" s="458"/>
      <c r="T475" s="458"/>
      <c r="U475" s="458"/>
      <c r="V475" s="458"/>
      <c r="W475" s="458"/>
      <c r="X475" s="458"/>
      <c r="Y475" s="458"/>
      <c r="Z475" s="458"/>
    </row>
    <row r="476" ht="12.75" customHeight="1" spans="1:26">
      <c r="A476" s="458"/>
      <c r="B476" s="458"/>
      <c r="C476" s="458"/>
      <c r="D476" s="458"/>
      <c r="E476" s="458"/>
      <c r="F476" s="458"/>
      <c r="G476" s="458"/>
      <c r="H476" s="458"/>
      <c r="I476" s="458"/>
      <c r="J476" s="458"/>
      <c r="K476" s="458"/>
      <c r="L476" s="458"/>
      <c r="M476" s="458"/>
      <c r="N476" s="458"/>
      <c r="O476" s="458"/>
      <c r="P476" s="458"/>
      <c r="Q476" s="458"/>
      <c r="R476" s="458"/>
      <c r="S476" s="458"/>
      <c r="T476" s="458"/>
      <c r="U476" s="458"/>
      <c r="V476" s="458"/>
      <c r="W476" s="458"/>
      <c r="X476" s="458"/>
      <c r="Y476" s="458"/>
      <c r="Z476" s="458"/>
    </row>
    <row r="477" ht="12.75" customHeight="1" spans="1:26">
      <c r="A477" s="458"/>
      <c r="B477" s="458"/>
      <c r="C477" s="458"/>
      <c r="D477" s="458"/>
      <c r="E477" s="458"/>
      <c r="F477" s="458"/>
      <c r="G477" s="458"/>
      <c r="H477" s="458"/>
      <c r="I477" s="458"/>
      <c r="J477" s="458"/>
      <c r="K477" s="458"/>
      <c r="L477" s="458"/>
      <c r="M477" s="458"/>
      <c r="N477" s="458"/>
      <c r="O477" s="458"/>
      <c r="P477" s="458"/>
      <c r="Q477" s="458"/>
      <c r="R477" s="458"/>
      <c r="S477" s="458"/>
      <c r="T477" s="458"/>
      <c r="U477" s="458"/>
      <c r="V477" s="458"/>
      <c r="W477" s="458"/>
      <c r="X477" s="458"/>
      <c r="Y477" s="458"/>
      <c r="Z477" s="458"/>
    </row>
    <row r="478" ht="12.75" customHeight="1" spans="1:26">
      <c r="A478" s="458"/>
      <c r="B478" s="458"/>
      <c r="C478" s="458"/>
      <c r="D478" s="458"/>
      <c r="E478" s="458"/>
      <c r="F478" s="458"/>
      <c r="G478" s="458"/>
      <c r="H478" s="458"/>
      <c r="I478" s="458"/>
      <c r="J478" s="458"/>
      <c r="K478" s="458"/>
      <c r="L478" s="458"/>
      <c r="M478" s="458"/>
      <c r="N478" s="458"/>
      <c r="O478" s="458"/>
      <c r="P478" s="458"/>
      <c r="Q478" s="458"/>
      <c r="R478" s="458"/>
      <c r="S478" s="458"/>
      <c r="T478" s="458"/>
      <c r="U478" s="458"/>
      <c r="V478" s="458"/>
      <c r="W478" s="458"/>
      <c r="X478" s="458"/>
      <c r="Y478" s="458"/>
      <c r="Z478" s="458"/>
    </row>
    <row r="479" ht="12.75" customHeight="1" spans="1:26">
      <c r="A479" s="458"/>
      <c r="B479" s="458"/>
      <c r="C479" s="458"/>
      <c r="D479" s="458"/>
      <c r="E479" s="458"/>
      <c r="F479" s="458"/>
      <c r="G479" s="458"/>
      <c r="H479" s="458"/>
      <c r="I479" s="458"/>
      <c r="J479" s="458"/>
      <c r="K479" s="458"/>
      <c r="L479" s="458"/>
      <c r="M479" s="458"/>
      <c r="N479" s="458"/>
      <c r="O479" s="458"/>
      <c r="P479" s="458"/>
      <c r="Q479" s="458"/>
      <c r="R479" s="458"/>
      <c r="S479" s="458"/>
      <c r="T479" s="458"/>
      <c r="U479" s="458"/>
      <c r="V479" s="458"/>
      <c r="W479" s="458"/>
      <c r="X479" s="458"/>
      <c r="Y479" s="458"/>
      <c r="Z479" s="458"/>
    </row>
    <row r="480" ht="12.75" customHeight="1" spans="1:26">
      <c r="A480" s="458"/>
      <c r="B480" s="458"/>
      <c r="C480" s="458"/>
      <c r="D480" s="458"/>
      <c r="E480" s="458"/>
      <c r="F480" s="458"/>
      <c r="G480" s="458"/>
      <c r="H480" s="458"/>
      <c r="I480" s="458"/>
      <c r="J480" s="458"/>
      <c r="K480" s="458"/>
      <c r="L480" s="458"/>
      <c r="M480" s="458"/>
      <c r="N480" s="458"/>
      <c r="O480" s="458"/>
      <c r="P480" s="458"/>
      <c r="Q480" s="458"/>
      <c r="R480" s="458"/>
      <c r="S480" s="458"/>
      <c r="T480" s="458"/>
      <c r="U480" s="458"/>
      <c r="V480" s="458"/>
      <c r="W480" s="458"/>
      <c r="X480" s="458"/>
      <c r="Y480" s="458"/>
      <c r="Z480" s="458"/>
    </row>
    <row r="481" ht="12.75" customHeight="1" spans="1:26">
      <c r="A481" s="458"/>
      <c r="B481" s="458"/>
      <c r="C481" s="458"/>
      <c r="D481" s="458"/>
      <c r="E481" s="458"/>
      <c r="F481" s="458"/>
      <c r="G481" s="458"/>
      <c r="H481" s="458"/>
      <c r="I481" s="458"/>
      <c r="J481" s="458"/>
      <c r="K481" s="458"/>
      <c r="L481" s="458"/>
      <c r="M481" s="458"/>
      <c r="N481" s="458"/>
      <c r="O481" s="458"/>
      <c r="P481" s="458"/>
      <c r="Q481" s="458"/>
      <c r="R481" s="458"/>
      <c r="S481" s="458"/>
      <c r="T481" s="458"/>
      <c r="U481" s="458"/>
      <c r="V481" s="458"/>
      <c r="W481" s="458"/>
      <c r="X481" s="458"/>
      <c r="Y481" s="458"/>
      <c r="Z481" s="458"/>
    </row>
    <row r="482" ht="12.75" customHeight="1" spans="1:26">
      <c r="A482" s="458"/>
      <c r="B482" s="458"/>
      <c r="C482" s="458"/>
      <c r="D482" s="458"/>
      <c r="E482" s="458"/>
      <c r="F482" s="458"/>
      <c r="G482" s="458"/>
      <c r="H482" s="458"/>
      <c r="I482" s="458"/>
      <c r="J482" s="458"/>
      <c r="K482" s="458"/>
      <c r="L482" s="458"/>
      <c r="M482" s="458"/>
      <c r="N482" s="458"/>
      <c r="O482" s="458"/>
      <c r="P482" s="458"/>
      <c r="Q482" s="458"/>
      <c r="R482" s="458"/>
      <c r="S482" s="458"/>
      <c r="T482" s="458"/>
      <c r="U482" s="458"/>
      <c r="V482" s="458"/>
      <c r="W482" s="458"/>
      <c r="X482" s="458"/>
      <c r="Y482" s="458"/>
      <c r="Z482" s="458"/>
    </row>
    <row r="483" ht="12.75" customHeight="1" spans="1:26">
      <c r="A483" s="458"/>
      <c r="B483" s="458"/>
      <c r="C483" s="458"/>
      <c r="D483" s="458"/>
      <c r="E483" s="458"/>
      <c r="F483" s="458"/>
      <c r="G483" s="458"/>
      <c r="H483" s="458"/>
      <c r="I483" s="458"/>
      <c r="J483" s="458"/>
      <c r="K483" s="458"/>
      <c r="L483" s="458"/>
      <c r="M483" s="458"/>
      <c r="N483" s="458"/>
      <c r="O483" s="458"/>
      <c r="P483" s="458"/>
      <c r="Q483" s="458"/>
      <c r="R483" s="458"/>
      <c r="S483" s="458"/>
      <c r="T483" s="458"/>
      <c r="U483" s="458"/>
      <c r="V483" s="458"/>
      <c r="W483" s="458"/>
      <c r="X483" s="458"/>
      <c r="Y483" s="458"/>
      <c r="Z483" s="458"/>
    </row>
    <row r="484" ht="12.75" customHeight="1" spans="1:26">
      <c r="A484" s="458"/>
      <c r="B484" s="458"/>
      <c r="C484" s="458"/>
      <c r="D484" s="458"/>
      <c r="E484" s="458"/>
      <c r="F484" s="458"/>
      <c r="G484" s="458"/>
      <c r="H484" s="458"/>
      <c r="I484" s="458"/>
      <c r="J484" s="458"/>
      <c r="K484" s="458"/>
      <c r="L484" s="458"/>
      <c r="M484" s="458"/>
      <c r="N484" s="458"/>
      <c r="O484" s="458"/>
      <c r="P484" s="458"/>
      <c r="Q484" s="458"/>
      <c r="R484" s="458"/>
      <c r="S484" s="458"/>
      <c r="T484" s="458"/>
      <c r="U484" s="458"/>
      <c r="V484" s="458"/>
      <c r="W484" s="458"/>
      <c r="X484" s="458"/>
      <c r="Y484" s="458"/>
      <c r="Z484" s="458"/>
    </row>
    <row r="485" ht="12.75" customHeight="1" spans="1:26">
      <c r="A485" s="458"/>
      <c r="B485" s="458"/>
      <c r="C485" s="458"/>
      <c r="D485" s="458"/>
      <c r="E485" s="458"/>
      <c r="F485" s="458"/>
      <c r="G485" s="458"/>
      <c r="H485" s="458"/>
      <c r="I485" s="458"/>
      <c r="J485" s="458"/>
      <c r="K485" s="458"/>
      <c r="L485" s="458"/>
      <c r="M485" s="458"/>
      <c r="N485" s="458"/>
      <c r="O485" s="458"/>
      <c r="P485" s="458"/>
      <c r="Q485" s="458"/>
      <c r="R485" s="458"/>
      <c r="S485" s="458"/>
      <c r="T485" s="458"/>
      <c r="U485" s="458"/>
      <c r="V485" s="458"/>
      <c r="W485" s="458"/>
      <c r="X485" s="458"/>
      <c r="Y485" s="458"/>
      <c r="Z485" s="458"/>
    </row>
    <row r="486" ht="12.75" customHeight="1" spans="1:26">
      <c r="A486" s="458"/>
      <c r="B486" s="458"/>
      <c r="C486" s="458"/>
      <c r="D486" s="458"/>
      <c r="E486" s="458"/>
      <c r="F486" s="458"/>
      <c r="G486" s="458"/>
      <c r="H486" s="458"/>
      <c r="I486" s="458"/>
      <c r="J486" s="458"/>
      <c r="K486" s="458"/>
      <c r="L486" s="458"/>
      <c r="M486" s="458"/>
      <c r="N486" s="458"/>
      <c r="O486" s="458"/>
      <c r="P486" s="458"/>
      <c r="Q486" s="458"/>
      <c r="R486" s="458"/>
      <c r="S486" s="458"/>
      <c r="T486" s="458"/>
      <c r="U486" s="458"/>
      <c r="V486" s="458"/>
      <c r="W486" s="458"/>
      <c r="X486" s="458"/>
      <c r="Y486" s="458"/>
      <c r="Z486" s="458"/>
    </row>
    <row r="487" ht="12.75" customHeight="1" spans="1:26">
      <c r="A487" s="458"/>
      <c r="B487" s="458"/>
      <c r="C487" s="458"/>
      <c r="D487" s="458"/>
      <c r="E487" s="458"/>
      <c r="F487" s="458"/>
      <c r="G487" s="458"/>
      <c r="H487" s="458"/>
      <c r="I487" s="458"/>
      <c r="J487" s="458"/>
      <c r="K487" s="458"/>
      <c r="L487" s="458"/>
      <c r="M487" s="458"/>
      <c r="N487" s="458"/>
      <c r="O487" s="458"/>
      <c r="P487" s="458"/>
      <c r="Q487" s="458"/>
      <c r="R487" s="458"/>
      <c r="S487" s="458"/>
      <c r="T487" s="458"/>
      <c r="U487" s="458"/>
      <c r="V487" s="458"/>
      <c r="W487" s="458"/>
      <c r="X487" s="458"/>
      <c r="Y487" s="458"/>
      <c r="Z487" s="458"/>
    </row>
    <row r="488" ht="12.75" customHeight="1" spans="1:26">
      <c r="A488" s="458"/>
      <c r="B488" s="458"/>
      <c r="C488" s="458"/>
      <c r="D488" s="458"/>
      <c r="E488" s="458"/>
      <c r="F488" s="458"/>
      <c r="G488" s="458"/>
      <c r="H488" s="458"/>
      <c r="I488" s="458"/>
      <c r="J488" s="458"/>
      <c r="K488" s="458"/>
      <c r="L488" s="458"/>
      <c r="M488" s="458"/>
      <c r="N488" s="458"/>
      <c r="O488" s="458"/>
      <c r="P488" s="458"/>
      <c r="Q488" s="458"/>
      <c r="R488" s="458"/>
      <c r="S488" s="458"/>
      <c r="T488" s="458"/>
      <c r="U488" s="458"/>
      <c r="V488" s="458"/>
      <c r="W488" s="458"/>
      <c r="X488" s="458"/>
      <c r="Y488" s="458"/>
      <c r="Z488" s="458"/>
    </row>
    <row r="489" ht="12.75" customHeight="1" spans="1:26">
      <c r="A489" s="458"/>
      <c r="B489" s="458"/>
      <c r="C489" s="458"/>
      <c r="D489" s="458"/>
      <c r="E489" s="458"/>
      <c r="F489" s="458"/>
      <c r="G489" s="458"/>
      <c r="H489" s="458"/>
      <c r="I489" s="458"/>
      <c r="J489" s="458"/>
      <c r="K489" s="458"/>
      <c r="L489" s="458"/>
      <c r="M489" s="458"/>
      <c r="N489" s="458"/>
      <c r="O489" s="458"/>
      <c r="P489" s="458"/>
      <c r="Q489" s="458"/>
      <c r="R489" s="458"/>
      <c r="S489" s="458"/>
      <c r="T489" s="458"/>
      <c r="U489" s="458"/>
      <c r="V489" s="458"/>
      <c r="W489" s="458"/>
      <c r="X489" s="458"/>
      <c r="Y489" s="458"/>
      <c r="Z489" s="458"/>
    </row>
    <row r="490" ht="12.75" customHeight="1" spans="1:26">
      <c r="A490" s="458"/>
      <c r="B490" s="458"/>
      <c r="C490" s="458"/>
      <c r="D490" s="458"/>
      <c r="E490" s="458"/>
      <c r="F490" s="458"/>
      <c r="G490" s="458"/>
      <c r="H490" s="458"/>
      <c r="I490" s="458"/>
      <c r="J490" s="458"/>
      <c r="K490" s="458"/>
      <c r="L490" s="458"/>
      <c r="M490" s="458"/>
      <c r="N490" s="458"/>
      <c r="O490" s="458"/>
      <c r="P490" s="458"/>
      <c r="Q490" s="458"/>
      <c r="R490" s="458"/>
      <c r="S490" s="458"/>
      <c r="T490" s="458"/>
      <c r="U490" s="458"/>
      <c r="V490" s="458"/>
      <c r="W490" s="458"/>
      <c r="X490" s="458"/>
      <c r="Y490" s="458"/>
      <c r="Z490" s="458"/>
    </row>
    <row r="491" ht="12.75" customHeight="1" spans="1:26">
      <c r="A491" s="458"/>
      <c r="B491" s="458"/>
      <c r="C491" s="458"/>
      <c r="D491" s="458"/>
      <c r="E491" s="458"/>
      <c r="F491" s="458"/>
      <c r="G491" s="458"/>
      <c r="H491" s="458"/>
      <c r="I491" s="458"/>
      <c r="J491" s="458"/>
      <c r="K491" s="458"/>
      <c r="L491" s="458"/>
      <c r="M491" s="458"/>
      <c r="N491" s="458"/>
      <c r="O491" s="458"/>
      <c r="P491" s="458"/>
      <c r="Q491" s="458"/>
      <c r="R491" s="458"/>
      <c r="S491" s="458"/>
      <c r="T491" s="458"/>
      <c r="U491" s="458"/>
      <c r="V491" s="458"/>
      <c r="W491" s="458"/>
      <c r="X491" s="458"/>
      <c r="Y491" s="458"/>
      <c r="Z491" s="458"/>
    </row>
    <row r="492" ht="12.75" customHeight="1" spans="1:26">
      <c r="A492" s="458"/>
      <c r="B492" s="458"/>
      <c r="C492" s="458"/>
      <c r="D492" s="458"/>
      <c r="E492" s="458"/>
      <c r="F492" s="458"/>
      <c r="G492" s="458"/>
      <c r="H492" s="458"/>
      <c r="I492" s="458"/>
      <c r="J492" s="458"/>
      <c r="K492" s="458"/>
      <c r="L492" s="458"/>
      <c r="M492" s="458"/>
      <c r="N492" s="458"/>
      <c r="O492" s="458"/>
      <c r="P492" s="458"/>
      <c r="Q492" s="458"/>
      <c r="R492" s="458"/>
      <c r="S492" s="458"/>
      <c r="T492" s="458"/>
      <c r="U492" s="458"/>
      <c r="V492" s="458"/>
      <c r="W492" s="458"/>
      <c r="X492" s="458"/>
      <c r="Y492" s="458"/>
      <c r="Z492" s="458"/>
    </row>
    <row r="493" ht="12.75" customHeight="1" spans="1:26">
      <c r="A493" s="458"/>
      <c r="B493" s="458"/>
      <c r="C493" s="458"/>
      <c r="D493" s="458"/>
      <c r="E493" s="458"/>
      <c r="F493" s="458"/>
      <c r="G493" s="458"/>
      <c r="H493" s="458"/>
      <c r="I493" s="458"/>
      <c r="J493" s="458"/>
      <c r="K493" s="458"/>
      <c r="L493" s="458"/>
      <c r="M493" s="458"/>
      <c r="N493" s="458"/>
      <c r="O493" s="458"/>
      <c r="P493" s="458"/>
      <c r="Q493" s="458"/>
      <c r="R493" s="458"/>
      <c r="S493" s="458"/>
      <c r="T493" s="458"/>
      <c r="U493" s="458"/>
      <c r="V493" s="458"/>
      <c r="W493" s="458"/>
      <c r="X493" s="458"/>
      <c r="Y493" s="458"/>
      <c r="Z493" s="458"/>
    </row>
    <row r="494" ht="12.75" customHeight="1" spans="1:26">
      <c r="A494" s="458"/>
      <c r="B494" s="458"/>
      <c r="C494" s="458"/>
      <c r="D494" s="458"/>
      <c r="E494" s="458"/>
      <c r="F494" s="458"/>
      <c r="G494" s="458"/>
      <c r="H494" s="458"/>
      <c r="I494" s="458"/>
      <c r="J494" s="458"/>
      <c r="K494" s="458"/>
      <c r="L494" s="458"/>
      <c r="M494" s="458"/>
      <c r="N494" s="458"/>
      <c r="O494" s="458"/>
      <c r="P494" s="458"/>
      <c r="Q494" s="458"/>
      <c r="R494" s="458"/>
      <c r="S494" s="458"/>
      <c r="T494" s="458"/>
      <c r="U494" s="458"/>
      <c r="V494" s="458"/>
      <c r="W494" s="458"/>
      <c r="X494" s="458"/>
      <c r="Y494" s="458"/>
      <c r="Z494" s="458"/>
    </row>
    <row r="495" ht="12.75" customHeight="1" spans="1:26">
      <c r="A495" s="458"/>
      <c r="B495" s="458"/>
      <c r="C495" s="458"/>
      <c r="D495" s="458"/>
      <c r="E495" s="458"/>
      <c r="F495" s="458"/>
      <c r="G495" s="458"/>
      <c r="H495" s="458"/>
      <c r="I495" s="458"/>
      <c r="J495" s="458"/>
      <c r="K495" s="458"/>
      <c r="L495" s="458"/>
      <c r="M495" s="458"/>
      <c r="N495" s="458"/>
      <c r="O495" s="458"/>
      <c r="P495" s="458"/>
      <c r="Q495" s="458"/>
      <c r="R495" s="458"/>
      <c r="S495" s="458"/>
      <c r="T495" s="458"/>
      <c r="U495" s="458"/>
      <c r="V495" s="458"/>
      <c r="W495" s="458"/>
      <c r="X495" s="458"/>
      <c r="Y495" s="458"/>
      <c r="Z495" s="458"/>
    </row>
    <row r="496" ht="12.75" customHeight="1" spans="1:26">
      <c r="A496" s="458"/>
      <c r="B496" s="458"/>
      <c r="C496" s="458"/>
      <c r="D496" s="458"/>
      <c r="E496" s="458"/>
      <c r="F496" s="458"/>
      <c r="G496" s="458"/>
      <c r="H496" s="458"/>
      <c r="I496" s="458"/>
      <c r="J496" s="458"/>
      <c r="K496" s="458"/>
      <c r="L496" s="458"/>
      <c r="M496" s="458"/>
      <c r="N496" s="458"/>
      <c r="O496" s="458"/>
      <c r="P496" s="458"/>
      <c r="Q496" s="458"/>
      <c r="R496" s="458"/>
      <c r="S496" s="458"/>
      <c r="T496" s="458"/>
      <c r="U496" s="458"/>
      <c r="V496" s="458"/>
      <c r="W496" s="458"/>
      <c r="X496" s="458"/>
      <c r="Y496" s="458"/>
      <c r="Z496" s="458"/>
    </row>
    <row r="497" ht="12.75" customHeight="1" spans="1:26">
      <c r="A497" s="458"/>
      <c r="B497" s="458"/>
      <c r="C497" s="458"/>
      <c r="D497" s="458"/>
      <c r="E497" s="458"/>
      <c r="F497" s="458"/>
      <c r="G497" s="458"/>
      <c r="H497" s="458"/>
      <c r="I497" s="458"/>
      <c r="J497" s="458"/>
      <c r="K497" s="458"/>
      <c r="L497" s="458"/>
      <c r="M497" s="458"/>
      <c r="N497" s="458"/>
      <c r="O497" s="458"/>
      <c r="P497" s="458"/>
      <c r="Q497" s="458"/>
      <c r="R497" s="458"/>
      <c r="S497" s="458"/>
      <c r="T497" s="458"/>
      <c r="U497" s="458"/>
      <c r="V497" s="458"/>
      <c r="W497" s="458"/>
      <c r="X497" s="458"/>
      <c r="Y497" s="458"/>
      <c r="Z497" s="458"/>
    </row>
    <row r="498" ht="12.75" customHeight="1" spans="1:26">
      <c r="A498" s="458"/>
      <c r="B498" s="458"/>
      <c r="C498" s="458"/>
      <c r="D498" s="458"/>
      <c r="E498" s="458"/>
      <c r="F498" s="458"/>
      <c r="G498" s="458"/>
      <c r="H498" s="458"/>
      <c r="I498" s="458"/>
      <c r="J498" s="458"/>
      <c r="K498" s="458"/>
      <c r="L498" s="458"/>
      <c r="M498" s="458"/>
      <c r="N498" s="458"/>
      <c r="O498" s="458"/>
      <c r="P498" s="458"/>
      <c r="Q498" s="458"/>
      <c r="R498" s="458"/>
      <c r="S498" s="458"/>
      <c r="T498" s="458"/>
      <c r="U498" s="458"/>
      <c r="V498" s="458"/>
      <c r="W498" s="458"/>
      <c r="X498" s="458"/>
      <c r="Y498" s="458"/>
      <c r="Z498" s="458"/>
    </row>
    <row r="499" ht="12.75" customHeight="1" spans="1:26">
      <c r="A499" s="458"/>
      <c r="B499" s="458"/>
      <c r="C499" s="458"/>
      <c r="D499" s="458"/>
      <c r="E499" s="458"/>
      <c r="F499" s="458"/>
      <c r="G499" s="458"/>
      <c r="H499" s="458"/>
      <c r="I499" s="458"/>
      <c r="J499" s="458"/>
      <c r="K499" s="458"/>
      <c r="L499" s="458"/>
      <c r="M499" s="458"/>
      <c r="N499" s="458"/>
      <c r="O499" s="458"/>
      <c r="P499" s="458"/>
      <c r="Q499" s="458"/>
      <c r="R499" s="458"/>
      <c r="S499" s="458"/>
      <c r="T499" s="458"/>
      <c r="U499" s="458"/>
      <c r="V499" s="458"/>
      <c r="W499" s="458"/>
      <c r="X499" s="458"/>
      <c r="Y499" s="458"/>
      <c r="Z499" s="458"/>
    </row>
    <row r="500" ht="12.75" customHeight="1" spans="1:26">
      <c r="A500" s="458"/>
      <c r="B500" s="458"/>
      <c r="C500" s="458"/>
      <c r="D500" s="458"/>
      <c r="E500" s="458"/>
      <c r="F500" s="458"/>
      <c r="G500" s="458"/>
      <c r="H500" s="458"/>
      <c r="I500" s="458"/>
      <c r="J500" s="458"/>
      <c r="K500" s="458"/>
      <c r="L500" s="458"/>
      <c r="M500" s="458"/>
      <c r="N500" s="458"/>
      <c r="O500" s="458"/>
      <c r="P500" s="458"/>
      <c r="Q500" s="458"/>
      <c r="R500" s="458"/>
      <c r="S500" s="458"/>
      <c r="T500" s="458"/>
      <c r="U500" s="458"/>
      <c r="V500" s="458"/>
      <c r="W500" s="458"/>
      <c r="X500" s="458"/>
      <c r="Y500" s="458"/>
      <c r="Z500" s="458"/>
    </row>
    <row r="501" ht="12.75" customHeight="1" spans="1:26">
      <c r="A501" s="458"/>
      <c r="B501" s="458"/>
      <c r="C501" s="458"/>
      <c r="D501" s="458"/>
      <c r="E501" s="458"/>
      <c r="F501" s="458"/>
      <c r="G501" s="458"/>
      <c r="H501" s="458"/>
      <c r="I501" s="458"/>
      <c r="J501" s="458"/>
      <c r="K501" s="458"/>
      <c r="L501" s="458"/>
      <c r="M501" s="458"/>
      <c r="N501" s="458"/>
      <c r="O501" s="458"/>
      <c r="P501" s="458"/>
      <c r="Q501" s="458"/>
      <c r="R501" s="458"/>
      <c r="S501" s="458"/>
      <c r="T501" s="458"/>
      <c r="U501" s="458"/>
      <c r="V501" s="458"/>
      <c r="W501" s="458"/>
      <c r="X501" s="458"/>
      <c r="Y501" s="458"/>
      <c r="Z501" s="458"/>
    </row>
    <row r="502" ht="12.75" customHeight="1" spans="1:26">
      <c r="A502" s="458"/>
      <c r="B502" s="458"/>
      <c r="C502" s="458"/>
      <c r="D502" s="458"/>
      <c r="E502" s="458"/>
      <c r="F502" s="458"/>
      <c r="G502" s="458"/>
      <c r="H502" s="458"/>
      <c r="I502" s="458"/>
      <c r="J502" s="458"/>
      <c r="K502" s="458"/>
      <c r="L502" s="458"/>
      <c r="M502" s="458"/>
      <c r="N502" s="458"/>
      <c r="O502" s="458"/>
      <c r="P502" s="458"/>
      <c r="Q502" s="458"/>
      <c r="R502" s="458"/>
      <c r="S502" s="458"/>
      <c r="T502" s="458"/>
      <c r="U502" s="458"/>
      <c r="V502" s="458"/>
      <c r="W502" s="458"/>
      <c r="X502" s="458"/>
      <c r="Y502" s="458"/>
      <c r="Z502" s="458"/>
    </row>
    <row r="503" ht="12.75" customHeight="1" spans="1:26">
      <c r="A503" s="458"/>
      <c r="B503" s="458"/>
      <c r="C503" s="458"/>
      <c r="D503" s="458"/>
      <c r="E503" s="458"/>
      <c r="F503" s="458"/>
      <c r="G503" s="458"/>
      <c r="H503" s="458"/>
      <c r="I503" s="458"/>
      <c r="J503" s="458"/>
      <c r="K503" s="458"/>
      <c r="L503" s="458"/>
      <c r="M503" s="458"/>
      <c r="N503" s="458"/>
      <c r="O503" s="458"/>
      <c r="P503" s="458"/>
      <c r="Q503" s="458"/>
      <c r="R503" s="458"/>
      <c r="S503" s="458"/>
      <c r="T503" s="458"/>
      <c r="U503" s="458"/>
      <c r="V503" s="458"/>
      <c r="W503" s="458"/>
      <c r="X503" s="458"/>
      <c r="Y503" s="458"/>
      <c r="Z503" s="458"/>
    </row>
    <row r="504" ht="12.75" customHeight="1" spans="1:26">
      <c r="A504" s="458"/>
      <c r="B504" s="458"/>
      <c r="C504" s="458"/>
      <c r="D504" s="458"/>
      <c r="E504" s="458"/>
      <c r="F504" s="458"/>
      <c r="G504" s="458"/>
      <c r="H504" s="458"/>
      <c r="I504" s="458"/>
      <c r="J504" s="458"/>
      <c r="K504" s="458"/>
      <c r="L504" s="458"/>
      <c r="M504" s="458"/>
      <c r="N504" s="458"/>
      <c r="O504" s="458"/>
      <c r="P504" s="458"/>
      <c r="Q504" s="458"/>
      <c r="R504" s="458"/>
      <c r="S504" s="458"/>
      <c r="T504" s="458"/>
      <c r="U504" s="458"/>
      <c r="V504" s="458"/>
      <c r="W504" s="458"/>
      <c r="X504" s="458"/>
      <c r="Y504" s="458"/>
      <c r="Z504" s="458"/>
    </row>
    <row r="505" ht="12.75" customHeight="1" spans="1:26">
      <c r="A505" s="458"/>
      <c r="B505" s="458"/>
      <c r="C505" s="458"/>
      <c r="D505" s="458"/>
      <c r="E505" s="458"/>
      <c r="F505" s="458"/>
      <c r="G505" s="458"/>
      <c r="H505" s="458"/>
      <c r="I505" s="458"/>
      <c r="J505" s="458"/>
      <c r="K505" s="458"/>
      <c r="L505" s="458"/>
      <c r="M505" s="458"/>
      <c r="N505" s="458"/>
      <c r="O505" s="458"/>
      <c r="P505" s="458"/>
      <c r="Q505" s="458"/>
      <c r="R505" s="458"/>
      <c r="S505" s="458"/>
      <c r="T505" s="458"/>
      <c r="U505" s="458"/>
      <c r="V505" s="458"/>
      <c r="W505" s="458"/>
      <c r="X505" s="458"/>
      <c r="Y505" s="458"/>
      <c r="Z505" s="458"/>
    </row>
    <row r="506" ht="12.75" customHeight="1" spans="1:26">
      <c r="A506" s="458"/>
      <c r="B506" s="458"/>
      <c r="C506" s="458"/>
      <c r="D506" s="458"/>
      <c r="E506" s="458"/>
      <c r="F506" s="458"/>
      <c r="G506" s="458"/>
      <c r="H506" s="458"/>
      <c r="I506" s="458"/>
      <c r="J506" s="458"/>
      <c r="K506" s="458"/>
      <c r="L506" s="458"/>
      <c r="M506" s="458"/>
      <c r="N506" s="458"/>
      <c r="O506" s="458"/>
      <c r="P506" s="458"/>
      <c r="Q506" s="458"/>
      <c r="R506" s="458"/>
      <c r="S506" s="458"/>
      <c r="T506" s="458"/>
      <c r="U506" s="458"/>
      <c r="V506" s="458"/>
      <c r="W506" s="458"/>
      <c r="X506" s="458"/>
      <c r="Y506" s="458"/>
      <c r="Z506" s="458"/>
    </row>
    <row r="507" ht="12.75" customHeight="1" spans="1:26">
      <c r="A507" s="458"/>
      <c r="B507" s="458"/>
      <c r="C507" s="458"/>
      <c r="D507" s="458"/>
      <c r="E507" s="458"/>
      <c r="F507" s="458"/>
      <c r="G507" s="458"/>
      <c r="H507" s="458"/>
      <c r="I507" s="458"/>
      <c r="J507" s="458"/>
      <c r="K507" s="458"/>
      <c r="L507" s="458"/>
      <c r="M507" s="458"/>
      <c r="N507" s="458"/>
      <c r="O507" s="458"/>
      <c r="P507" s="458"/>
      <c r="Q507" s="458"/>
      <c r="R507" s="458"/>
      <c r="S507" s="458"/>
      <c r="T507" s="458"/>
      <c r="U507" s="458"/>
      <c r="V507" s="458"/>
      <c r="W507" s="458"/>
      <c r="X507" s="458"/>
      <c r="Y507" s="458"/>
      <c r="Z507" s="458"/>
    </row>
    <row r="508" ht="12.75" customHeight="1" spans="1:26">
      <c r="A508" s="458"/>
      <c r="B508" s="458"/>
      <c r="C508" s="458"/>
      <c r="D508" s="458"/>
      <c r="E508" s="458"/>
      <c r="F508" s="458"/>
      <c r="G508" s="458"/>
      <c r="H508" s="458"/>
      <c r="I508" s="458"/>
      <c r="J508" s="458"/>
      <c r="K508" s="458"/>
      <c r="L508" s="458"/>
      <c r="M508" s="458"/>
      <c r="N508" s="458"/>
      <c r="O508" s="458"/>
      <c r="P508" s="458"/>
      <c r="Q508" s="458"/>
      <c r="R508" s="458"/>
      <c r="S508" s="458"/>
      <c r="T508" s="458"/>
      <c r="U508" s="458"/>
      <c r="V508" s="458"/>
      <c r="W508" s="458"/>
      <c r="X508" s="458"/>
      <c r="Y508" s="458"/>
      <c r="Z508" s="458"/>
    </row>
    <row r="509" ht="12.75" customHeight="1" spans="1:26">
      <c r="A509" s="458"/>
      <c r="B509" s="458"/>
      <c r="C509" s="458"/>
      <c r="D509" s="458"/>
      <c r="E509" s="458"/>
      <c r="F509" s="458"/>
      <c r="G509" s="458"/>
      <c r="H509" s="458"/>
      <c r="I509" s="458"/>
      <c r="J509" s="458"/>
      <c r="K509" s="458"/>
      <c r="L509" s="458"/>
      <c r="M509" s="458"/>
      <c r="N509" s="458"/>
      <c r="O509" s="458"/>
      <c r="P509" s="458"/>
      <c r="Q509" s="458"/>
      <c r="R509" s="458"/>
      <c r="S509" s="458"/>
      <c r="T509" s="458"/>
      <c r="U509" s="458"/>
      <c r="V509" s="458"/>
      <c r="W509" s="458"/>
      <c r="X509" s="458"/>
      <c r="Y509" s="458"/>
      <c r="Z509" s="458"/>
    </row>
    <row r="510" ht="12.75" customHeight="1" spans="1:26">
      <c r="A510" s="458"/>
      <c r="B510" s="458"/>
      <c r="C510" s="458"/>
      <c r="D510" s="458"/>
      <c r="E510" s="458"/>
      <c r="F510" s="458"/>
      <c r="G510" s="458"/>
      <c r="H510" s="458"/>
      <c r="I510" s="458"/>
      <c r="J510" s="458"/>
      <c r="K510" s="458"/>
      <c r="L510" s="458"/>
      <c r="M510" s="458"/>
      <c r="N510" s="458"/>
      <c r="O510" s="458"/>
      <c r="P510" s="458"/>
      <c r="Q510" s="458"/>
      <c r="R510" s="458"/>
      <c r="S510" s="458"/>
      <c r="T510" s="458"/>
      <c r="U510" s="458"/>
      <c r="V510" s="458"/>
      <c r="W510" s="458"/>
      <c r="X510" s="458"/>
      <c r="Y510" s="458"/>
      <c r="Z510" s="458"/>
    </row>
    <row r="511" ht="12.75" customHeight="1" spans="1:26">
      <c r="A511" s="458"/>
      <c r="B511" s="458"/>
      <c r="C511" s="458"/>
      <c r="D511" s="458"/>
      <c r="E511" s="458"/>
      <c r="F511" s="458"/>
      <c r="G511" s="458"/>
      <c r="H511" s="458"/>
      <c r="I511" s="458"/>
      <c r="J511" s="458"/>
      <c r="K511" s="458"/>
      <c r="L511" s="458"/>
      <c r="M511" s="458"/>
      <c r="N511" s="458"/>
      <c r="O511" s="458"/>
      <c r="P511" s="458"/>
      <c r="Q511" s="458"/>
      <c r="R511" s="458"/>
      <c r="S511" s="458"/>
      <c r="T511" s="458"/>
      <c r="U511" s="458"/>
      <c r="V511" s="458"/>
      <c r="W511" s="458"/>
      <c r="X511" s="458"/>
      <c r="Y511" s="458"/>
      <c r="Z511" s="458"/>
    </row>
    <row r="512" ht="12.75" customHeight="1" spans="1:26">
      <c r="A512" s="458"/>
      <c r="B512" s="458"/>
      <c r="C512" s="458"/>
      <c r="D512" s="458"/>
      <c r="E512" s="458"/>
      <c r="F512" s="458"/>
      <c r="G512" s="458"/>
      <c r="H512" s="458"/>
      <c r="I512" s="458"/>
      <c r="J512" s="458"/>
      <c r="K512" s="458"/>
      <c r="L512" s="458"/>
      <c r="M512" s="458"/>
      <c r="N512" s="458"/>
      <c r="O512" s="458"/>
      <c r="P512" s="458"/>
      <c r="Q512" s="458"/>
      <c r="R512" s="458"/>
      <c r="S512" s="458"/>
      <c r="T512" s="458"/>
      <c r="U512" s="458"/>
      <c r="V512" s="458"/>
      <c r="W512" s="458"/>
      <c r="X512" s="458"/>
      <c r="Y512" s="458"/>
      <c r="Z512" s="458"/>
    </row>
    <row r="513" ht="12.75" customHeight="1" spans="1:26">
      <c r="A513" s="458"/>
      <c r="B513" s="458"/>
      <c r="C513" s="458"/>
      <c r="D513" s="458"/>
      <c r="E513" s="458"/>
      <c r="F513" s="458"/>
      <c r="G513" s="458"/>
      <c r="H513" s="458"/>
      <c r="I513" s="458"/>
      <c r="J513" s="458"/>
      <c r="K513" s="458"/>
      <c r="L513" s="458"/>
      <c r="M513" s="458"/>
      <c r="N513" s="458"/>
      <c r="O513" s="458"/>
      <c r="P513" s="458"/>
      <c r="Q513" s="458"/>
      <c r="R513" s="458"/>
      <c r="S513" s="458"/>
      <c r="T513" s="458"/>
      <c r="U513" s="458"/>
      <c r="V513" s="458"/>
      <c r="W513" s="458"/>
      <c r="X513" s="458"/>
      <c r="Y513" s="458"/>
      <c r="Z513" s="458"/>
    </row>
    <row r="514" ht="12.75" customHeight="1" spans="1:26">
      <c r="A514" s="458"/>
      <c r="B514" s="458"/>
      <c r="C514" s="458"/>
      <c r="D514" s="458"/>
      <c r="E514" s="458"/>
      <c r="F514" s="458"/>
      <c r="G514" s="458"/>
      <c r="H514" s="458"/>
      <c r="I514" s="458"/>
      <c r="J514" s="458"/>
      <c r="K514" s="458"/>
      <c r="L514" s="458"/>
      <c r="M514" s="458"/>
      <c r="N514" s="458"/>
      <c r="O514" s="458"/>
      <c r="P514" s="458"/>
      <c r="Q514" s="458"/>
      <c r="R514" s="458"/>
      <c r="S514" s="458"/>
      <c r="T514" s="458"/>
      <c r="U514" s="458"/>
      <c r="V514" s="458"/>
      <c r="W514" s="458"/>
      <c r="X514" s="458"/>
      <c r="Y514" s="458"/>
      <c r="Z514" s="458"/>
    </row>
    <row r="515" ht="12.75" customHeight="1" spans="1:26">
      <c r="A515" s="458"/>
      <c r="B515" s="458"/>
      <c r="C515" s="458"/>
      <c r="D515" s="458"/>
      <c r="E515" s="458"/>
      <c r="F515" s="458"/>
      <c r="G515" s="458"/>
      <c r="H515" s="458"/>
      <c r="I515" s="458"/>
      <c r="J515" s="458"/>
      <c r="K515" s="458"/>
      <c r="L515" s="458"/>
      <c r="M515" s="458"/>
      <c r="N515" s="458"/>
      <c r="O515" s="458"/>
      <c r="P515" s="458"/>
      <c r="Q515" s="458"/>
      <c r="R515" s="458"/>
      <c r="S515" s="458"/>
      <c r="T515" s="458"/>
      <c r="U515" s="458"/>
      <c r="V515" s="458"/>
      <c r="W515" s="458"/>
      <c r="X515" s="458"/>
      <c r="Y515" s="458"/>
      <c r="Z515" s="458"/>
    </row>
    <row r="516" ht="12.75" customHeight="1" spans="1:26">
      <c r="A516" s="458"/>
      <c r="B516" s="458"/>
      <c r="C516" s="458"/>
      <c r="D516" s="458"/>
      <c r="E516" s="458"/>
      <c r="F516" s="458"/>
      <c r="G516" s="458"/>
      <c r="H516" s="458"/>
      <c r="I516" s="458"/>
      <c r="J516" s="458"/>
      <c r="K516" s="458"/>
      <c r="L516" s="458"/>
      <c r="M516" s="458"/>
      <c r="N516" s="458"/>
      <c r="O516" s="458"/>
      <c r="P516" s="458"/>
      <c r="Q516" s="458"/>
      <c r="R516" s="458"/>
      <c r="S516" s="458"/>
      <c r="T516" s="458"/>
      <c r="U516" s="458"/>
      <c r="V516" s="458"/>
      <c r="W516" s="458"/>
      <c r="X516" s="458"/>
      <c r="Y516" s="458"/>
      <c r="Z516" s="458"/>
    </row>
    <row r="517" ht="12.75" customHeight="1" spans="1:26">
      <c r="A517" s="458"/>
      <c r="B517" s="458"/>
      <c r="C517" s="458"/>
      <c r="D517" s="458"/>
      <c r="E517" s="458"/>
      <c r="F517" s="458"/>
      <c r="G517" s="458"/>
      <c r="H517" s="458"/>
      <c r="I517" s="458"/>
      <c r="J517" s="458"/>
      <c r="K517" s="458"/>
      <c r="L517" s="458"/>
      <c r="M517" s="458"/>
      <c r="N517" s="458"/>
      <c r="O517" s="458"/>
      <c r="P517" s="458"/>
      <c r="Q517" s="458"/>
      <c r="R517" s="458"/>
      <c r="S517" s="458"/>
      <c r="T517" s="458"/>
      <c r="U517" s="458"/>
      <c r="V517" s="458"/>
      <c r="W517" s="458"/>
      <c r="X517" s="458"/>
      <c r="Y517" s="458"/>
      <c r="Z517" s="458"/>
    </row>
    <row r="518" ht="12.75" customHeight="1" spans="1:26">
      <c r="A518" s="458"/>
      <c r="B518" s="458"/>
      <c r="C518" s="458"/>
      <c r="D518" s="458"/>
      <c r="E518" s="458"/>
      <c r="F518" s="458"/>
      <c r="G518" s="458"/>
      <c r="H518" s="458"/>
      <c r="I518" s="458"/>
      <c r="J518" s="458"/>
      <c r="K518" s="458"/>
      <c r="L518" s="458"/>
      <c r="M518" s="458"/>
      <c r="N518" s="458"/>
      <c r="O518" s="458"/>
      <c r="P518" s="458"/>
      <c r="Q518" s="458"/>
      <c r="R518" s="458"/>
      <c r="S518" s="458"/>
      <c r="T518" s="458"/>
      <c r="U518" s="458"/>
      <c r="V518" s="458"/>
      <c r="W518" s="458"/>
      <c r="X518" s="458"/>
      <c r="Y518" s="458"/>
      <c r="Z518" s="458"/>
    </row>
    <row r="519" ht="12.75" customHeight="1" spans="1:26">
      <c r="A519" s="458"/>
      <c r="B519" s="458"/>
      <c r="C519" s="458"/>
      <c r="D519" s="458"/>
      <c r="E519" s="458"/>
      <c r="F519" s="458"/>
      <c r="G519" s="458"/>
      <c r="H519" s="458"/>
      <c r="I519" s="458"/>
      <c r="J519" s="458"/>
      <c r="K519" s="458"/>
      <c r="L519" s="458"/>
      <c r="M519" s="458"/>
      <c r="N519" s="458"/>
      <c r="O519" s="458"/>
      <c r="P519" s="458"/>
      <c r="Q519" s="458"/>
      <c r="R519" s="458"/>
      <c r="S519" s="458"/>
      <c r="T519" s="458"/>
      <c r="U519" s="458"/>
      <c r="V519" s="458"/>
      <c r="W519" s="458"/>
      <c r="X519" s="458"/>
      <c r="Y519" s="458"/>
      <c r="Z519" s="458"/>
    </row>
    <row r="520" ht="12.75" customHeight="1" spans="1:26">
      <c r="A520" s="458"/>
      <c r="B520" s="458"/>
      <c r="C520" s="458"/>
      <c r="D520" s="458"/>
      <c r="E520" s="458"/>
      <c r="F520" s="458"/>
      <c r="G520" s="458"/>
      <c r="H520" s="458"/>
      <c r="I520" s="458"/>
      <c r="J520" s="458"/>
      <c r="K520" s="458"/>
      <c r="L520" s="458"/>
      <c r="M520" s="458"/>
      <c r="N520" s="458"/>
      <c r="O520" s="458"/>
      <c r="P520" s="458"/>
      <c r="Q520" s="458"/>
      <c r="R520" s="458"/>
      <c r="S520" s="458"/>
      <c r="T520" s="458"/>
      <c r="U520" s="458"/>
      <c r="V520" s="458"/>
      <c r="W520" s="458"/>
      <c r="X520" s="458"/>
      <c r="Y520" s="458"/>
      <c r="Z520" s="458"/>
    </row>
    <row r="521" ht="12.75" customHeight="1" spans="1:26">
      <c r="A521" s="458"/>
      <c r="B521" s="458"/>
      <c r="C521" s="458"/>
      <c r="D521" s="458"/>
      <c r="E521" s="458"/>
      <c r="F521" s="458"/>
      <c r="G521" s="458"/>
      <c r="H521" s="458"/>
      <c r="I521" s="458"/>
      <c r="J521" s="458"/>
      <c r="K521" s="458"/>
      <c r="L521" s="458"/>
      <c r="M521" s="458"/>
      <c r="N521" s="458"/>
      <c r="O521" s="458"/>
      <c r="P521" s="458"/>
      <c r="Q521" s="458"/>
      <c r="R521" s="458"/>
      <c r="S521" s="458"/>
      <c r="T521" s="458"/>
      <c r="U521" s="458"/>
      <c r="V521" s="458"/>
      <c r="W521" s="458"/>
      <c r="X521" s="458"/>
      <c r="Y521" s="458"/>
      <c r="Z521" s="458"/>
    </row>
    <row r="522" ht="12.75" customHeight="1" spans="1:26">
      <c r="A522" s="458"/>
      <c r="B522" s="458"/>
      <c r="C522" s="458"/>
      <c r="D522" s="458"/>
      <c r="E522" s="458"/>
      <c r="F522" s="458"/>
      <c r="G522" s="458"/>
      <c r="H522" s="458"/>
      <c r="I522" s="458"/>
      <c r="J522" s="458"/>
      <c r="K522" s="458"/>
      <c r="L522" s="458"/>
      <c r="M522" s="458"/>
      <c r="N522" s="458"/>
      <c r="O522" s="458"/>
      <c r="P522" s="458"/>
      <c r="Q522" s="458"/>
      <c r="R522" s="458"/>
      <c r="S522" s="458"/>
      <c r="T522" s="458"/>
      <c r="U522" s="458"/>
      <c r="V522" s="458"/>
      <c r="W522" s="458"/>
      <c r="X522" s="458"/>
      <c r="Y522" s="458"/>
      <c r="Z522" s="458"/>
    </row>
    <row r="523" ht="12.75" customHeight="1" spans="1:26">
      <c r="A523" s="458"/>
      <c r="B523" s="458"/>
      <c r="C523" s="458"/>
      <c r="D523" s="458"/>
      <c r="E523" s="458"/>
      <c r="F523" s="458"/>
      <c r="G523" s="458"/>
      <c r="H523" s="458"/>
      <c r="I523" s="458"/>
      <c r="J523" s="458"/>
      <c r="K523" s="458"/>
      <c r="L523" s="458"/>
      <c r="M523" s="458"/>
      <c r="N523" s="458"/>
      <c r="O523" s="458"/>
      <c r="P523" s="458"/>
      <c r="Q523" s="458"/>
      <c r="R523" s="458"/>
      <c r="S523" s="458"/>
      <c r="T523" s="458"/>
      <c r="U523" s="458"/>
      <c r="V523" s="458"/>
      <c r="W523" s="458"/>
      <c r="X523" s="458"/>
      <c r="Y523" s="458"/>
      <c r="Z523" s="458"/>
    </row>
    <row r="524" ht="12.75" customHeight="1" spans="1:26">
      <c r="A524" s="458"/>
      <c r="B524" s="458"/>
      <c r="C524" s="458"/>
      <c r="D524" s="458"/>
      <c r="E524" s="458"/>
      <c r="F524" s="458"/>
      <c r="G524" s="458"/>
      <c r="H524" s="458"/>
      <c r="I524" s="458"/>
      <c r="J524" s="458"/>
      <c r="K524" s="458"/>
      <c r="L524" s="458"/>
      <c r="M524" s="458"/>
      <c r="N524" s="458"/>
      <c r="O524" s="458"/>
      <c r="P524" s="458"/>
      <c r="Q524" s="458"/>
      <c r="R524" s="458"/>
      <c r="S524" s="458"/>
      <c r="T524" s="458"/>
      <c r="U524" s="458"/>
      <c r="V524" s="458"/>
      <c r="W524" s="458"/>
      <c r="X524" s="458"/>
      <c r="Y524" s="458"/>
      <c r="Z524" s="458"/>
    </row>
    <row r="525" ht="12.75" customHeight="1" spans="1:26">
      <c r="A525" s="458"/>
      <c r="B525" s="458"/>
      <c r="C525" s="458"/>
      <c r="D525" s="458"/>
      <c r="E525" s="458"/>
      <c r="F525" s="458"/>
      <c r="G525" s="458"/>
      <c r="H525" s="458"/>
      <c r="I525" s="458"/>
      <c r="J525" s="458"/>
      <c r="K525" s="458"/>
      <c r="L525" s="458"/>
      <c r="M525" s="458"/>
      <c r="N525" s="458"/>
      <c r="O525" s="458"/>
      <c r="P525" s="458"/>
      <c r="Q525" s="458"/>
      <c r="R525" s="458"/>
      <c r="S525" s="458"/>
      <c r="T525" s="458"/>
      <c r="U525" s="458"/>
      <c r="V525" s="458"/>
      <c r="W525" s="458"/>
      <c r="X525" s="458"/>
      <c r="Y525" s="458"/>
      <c r="Z525" s="458"/>
    </row>
    <row r="526" ht="12.75" customHeight="1" spans="1:26">
      <c r="A526" s="458"/>
      <c r="B526" s="458"/>
      <c r="C526" s="458"/>
      <c r="D526" s="458"/>
      <c r="E526" s="458"/>
      <c r="F526" s="458"/>
      <c r="G526" s="458"/>
      <c r="H526" s="458"/>
      <c r="I526" s="458"/>
      <c r="J526" s="458"/>
      <c r="K526" s="458"/>
      <c r="L526" s="458"/>
      <c r="M526" s="458"/>
      <c r="N526" s="458"/>
      <c r="O526" s="458"/>
      <c r="P526" s="458"/>
      <c r="Q526" s="458"/>
      <c r="R526" s="458"/>
      <c r="S526" s="458"/>
      <c r="T526" s="458"/>
      <c r="U526" s="458"/>
      <c r="V526" s="458"/>
      <c r="W526" s="458"/>
      <c r="X526" s="458"/>
      <c r="Y526" s="458"/>
      <c r="Z526" s="458"/>
    </row>
    <row r="527" ht="12.75" customHeight="1" spans="1:26">
      <c r="A527" s="458"/>
      <c r="B527" s="458"/>
      <c r="C527" s="458"/>
      <c r="D527" s="458"/>
      <c r="E527" s="458"/>
      <c r="F527" s="458"/>
      <c r="G527" s="458"/>
      <c r="H527" s="458"/>
      <c r="I527" s="458"/>
      <c r="J527" s="458"/>
      <c r="K527" s="458"/>
      <c r="L527" s="458"/>
      <c r="M527" s="458"/>
      <c r="N527" s="458"/>
      <c r="O527" s="458"/>
      <c r="P527" s="458"/>
      <c r="Q527" s="458"/>
      <c r="R527" s="458"/>
      <c r="S527" s="458"/>
      <c r="T527" s="458"/>
      <c r="U527" s="458"/>
      <c r="V527" s="458"/>
      <c r="W527" s="458"/>
      <c r="X527" s="458"/>
      <c r="Y527" s="458"/>
      <c r="Z527" s="458"/>
    </row>
    <row r="528" ht="12.75" customHeight="1" spans="1:26">
      <c r="A528" s="458"/>
      <c r="B528" s="458"/>
      <c r="C528" s="458"/>
      <c r="D528" s="458"/>
      <c r="E528" s="458"/>
      <c r="F528" s="458"/>
      <c r="G528" s="458"/>
      <c r="H528" s="458"/>
      <c r="I528" s="458"/>
      <c r="J528" s="458"/>
      <c r="K528" s="458"/>
      <c r="L528" s="458"/>
      <c r="M528" s="458"/>
      <c r="N528" s="458"/>
      <c r="O528" s="458"/>
      <c r="P528" s="458"/>
      <c r="Q528" s="458"/>
      <c r="R528" s="458"/>
      <c r="S528" s="458"/>
      <c r="T528" s="458"/>
      <c r="U528" s="458"/>
      <c r="V528" s="458"/>
      <c r="W528" s="458"/>
      <c r="X528" s="458"/>
      <c r="Y528" s="458"/>
      <c r="Z528" s="458"/>
    </row>
    <row r="529" ht="12.75" customHeight="1" spans="1:26">
      <c r="A529" s="458"/>
      <c r="B529" s="458"/>
      <c r="C529" s="458"/>
      <c r="D529" s="458"/>
      <c r="E529" s="458"/>
      <c r="F529" s="458"/>
      <c r="G529" s="458"/>
      <c r="H529" s="458"/>
      <c r="I529" s="458"/>
      <c r="J529" s="458"/>
      <c r="K529" s="458"/>
      <c r="L529" s="458"/>
      <c r="M529" s="458"/>
      <c r="N529" s="458"/>
      <c r="O529" s="458"/>
      <c r="P529" s="458"/>
      <c r="Q529" s="458"/>
      <c r="R529" s="458"/>
      <c r="S529" s="458"/>
      <c r="T529" s="458"/>
      <c r="U529" s="458"/>
      <c r="V529" s="458"/>
      <c r="W529" s="458"/>
      <c r="X529" s="458"/>
      <c r="Y529" s="458"/>
      <c r="Z529" s="458"/>
    </row>
    <row r="530" ht="12.75" customHeight="1" spans="1:26">
      <c r="A530" s="458"/>
      <c r="B530" s="458"/>
      <c r="C530" s="458"/>
      <c r="D530" s="458"/>
      <c r="E530" s="458"/>
      <c r="F530" s="458"/>
      <c r="G530" s="458"/>
      <c r="H530" s="458"/>
      <c r="I530" s="458"/>
      <c r="J530" s="458"/>
      <c r="K530" s="458"/>
      <c r="L530" s="458"/>
      <c r="M530" s="458"/>
      <c r="N530" s="458"/>
      <c r="O530" s="458"/>
      <c r="P530" s="458"/>
      <c r="Q530" s="458"/>
      <c r="R530" s="458"/>
      <c r="S530" s="458"/>
      <c r="T530" s="458"/>
      <c r="U530" s="458"/>
      <c r="V530" s="458"/>
      <c r="W530" s="458"/>
      <c r="X530" s="458"/>
      <c r="Y530" s="458"/>
      <c r="Z530" s="458"/>
    </row>
    <row r="531" ht="12.75" customHeight="1" spans="1:26">
      <c r="A531" s="458"/>
      <c r="B531" s="458"/>
      <c r="C531" s="458"/>
      <c r="D531" s="458"/>
      <c r="E531" s="458"/>
      <c r="F531" s="458"/>
      <c r="G531" s="458"/>
      <c r="H531" s="458"/>
      <c r="I531" s="458"/>
      <c r="J531" s="458"/>
      <c r="K531" s="458"/>
      <c r="L531" s="458"/>
      <c r="M531" s="458"/>
      <c r="N531" s="458"/>
      <c r="O531" s="458"/>
      <c r="P531" s="458"/>
      <c r="Q531" s="458"/>
      <c r="R531" s="458"/>
      <c r="S531" s="458"/>
      <c r="T531" s="458"/>
      <c r="U531" s="458"/>
      <c r="V531" s="458"/>
      <c r="W531" s="458"/>
      <c r="X531" s="458"/>
      <c r="Y531" s="458"/>
      <c r="Z531" s="458"/>
    </row>
    <row r="532" ht="12.75" customHeight="1" spans="1:26">
      <c r="A532" s="458"/>
      <c r="B532" s="458"/>
      <c r="C532" s="458"/>
      <c r="D532" s="458"/>
      <c r="E532" s="458"/>
      <c r="F532" s="458"/>
      <c r="G532" s="458"/>
      <c r="H532" s="458"/>
      <c r="I532" s="458"/>
      <c r="J532" s="458"/>
      <c r="K532" s="458"/>
      <c r="L532" s="458"/>
      <c r="M532" s="458"/>
      <c r="N532" s="458"/>
      <c r="O532" s="458"/>
      <c r="P532" s="458"/>
      <c r="Q532" s="458"/>
      <c r="R532" s="458"/>
      <c r="S532" s="458"/>
      <c r="T532" s="458"/>
      <c r="U532" s="458"/>
      <c r="V532" s="458"/>
      <c r="W532" s="458"/>
      <c r="X532" s="458"/>
      <c r="Y532" s="458"/>
      <c r="Z532" s="458"/>
    </row>
    <row r="533" ht="12.75" customHeight="1" spans="1:26">
      <c r="A533" s="458"/>
      <c r="B533" s="458"/>
      <c r="C533" s="458"/>
      <c r="D533" s="458"/>
      <c r="E533" s="458"/>
      <c r="F533" s="458"/>
      <c r="G533" s="458"/>
      <c r="H533" s="458"/>
      <c r="I533" s="458"/>
      <c r="J533" s="458"/>
      <c r="K533" s="458"/>
      <c r="L533" s="458"/>
      <c r="M533" s="458"/>
      <c r="N533" s="458"/>
      <c r="O533" s="458"/>
      <c r="P533" s="458"/>
      <c r="Q533" s="458"/>
      <c r="R533" s="458"/>
      <c r="S533" s="458"/>
      <c r="T533" s="458"/>
      <c r="U533" s="458"/>
      <c r="V533" s="458"/>
      <c r="W533" s="458"/>
      <c r="X533" s="458"/>
      <c r="Y533" s="458"/>
      <c r="Z533" s="458"/>
    </row>
    <row r="534" ht="12.75" customHeight="1" spans="1:26">
      <c r="A534" s="458"/>
      <c r="B534" s="458"/>
      <c r="C534" s="458"/>
      <c r="D534" s="458"/>
      <c r="E534" s="458"/>
      <c r="F534" s="458"/>
      <c r="G534" s="458"/>
      <c r="H534" s="458"/>
      <c r="I534" s="458"/>
      <c r="J534" s="458"/>
      <c r="K534" s="458"/>
      <c r="L534" s="458"/>
      <c r="M534" s="458"/>
      <c r="N534" s="458"/>
      <c r="O534" s="458"/>
      <c r="P534" s="458"/>
      <c r="Q534" s="458"/>
      <c r="R534" s="458"/>
      <c r="S534" s="458"/>
      <c r="T534" s="458"/>
      <c r="U534" s="458"/>
      <c r="V534" s="458"/>
      <c r="W534" s="458"/>
      <c r="X534" s="458"/>
      <c r="Y534" s="458"/>
      <c r="Z534" s="458"/>
    </row>
    <row r="535" ht="12.75" customHeight="1" spans="1:26">
      <c r="A535" s="458"/>
      <c r="B535" s="458"/>
      <c r="C535" s="458"/>
      <c r="D535" s="458"/>
      <c r="E535" s="458"/>
      <c r="F535" s="458"/>
      <c r="G535" s="458"/>
      <c r="H535" s="458"/>
      <c r="I535" s="458"/>
      <c r="J535" s="458"/>
      <c r="K535" s="458"/>
      <c r="L535" s="458"/>
      <c r="M535" s="458"/>
      <c r="N535" s="458"/>
      <c r="O535" s="458"/>
      <c r="P535" s="458"/>
      <c r="Q535" s="458"/>
      <c r="R535" s="458"/>
      <c r="S535" s="458"/>
      <c r="T535" s="458"/>
      <c r="U535" s="458"/>
      <c r="V535" s="458"/>
      <c r="W535" s="458"/>
      <c r="X535" s="458"/>
      <c r="Y535" s="458"/>
      <c r="Z535" s="458"/>
    </row>
    <row r="536" ht="12.75" customHeight="1" spans="1:26">
      <c r="A536" s="458"/>
      <c r="B536" s="458"/>
      <c r="C536" s="458"/>
      <c r="D536" s="458"/>
      <c r="E536" s="458"/>
      <c r="F536" s="458"/>
      <c r="G536" s="458"/>
      <c r="H536" s="458"/>
      <c r="I536" s="458"/>
      <c r="J536" s="458"/>
      <c r="K536" s="458"/>
      <c r="L536" s="458"/>
      <c r="M536" s="458"/>
      <c r="N536" s="458"/>
      <c r="O536" s="458"/>
      <c r="P536" s="458"/>
      <c r="Q536" s="458"/>
      <c r="R536" s="458"/>
      <c r="S536" s="458"/>
      <c r="T536" s="458"/>
      <c r="U536" s="458"/>
      <c r="V536" s="458"/>
      <c r="W536" s="458"/>
      <c r="X536" s="458"/>
      <c r="Y536" s="458"/>
      <c r="Z536" s="458"/>
    </row>
    <row r="537" ht="12.75" customHeight="1" spans="1:26">
      <c r="A537" s="458"/>
      <c r="B537" s="458"/>
      <c r="C537" s="458"/>
      <c r="D537" s="458"/>
      <c r="E537" s="458"/>
      <c r="F537" s="458"/>
      <c r="G537" s="458"/>
      <c r="H537" s="458"/>
      <c r="I537" s="458"/>
      <c r="J537" s="458"/>
      <c r="K537" s="458"/>
      <c r="L537" s="458"/>
      <c r="M537" s="458"/>
      <c r="N537" s="458"/>
      <c r="O537" s="458"/>
      <c r="P537" s="458"/>
      <c r="Q537" s="458"/>
      <c r="R537" s="458"/>
      <c r="S537" s="458"/>
      <c r="T537" s="458"/>
      <c r="U537" s="458"/>
      <c r="V537" s="458"/>
      <c r="W537" s="458"/>
      <c r="X537" s="458"/>
      <c r="Y537" s="458"/>
      <c r="Z537" s="458"/>
    </row>
    <row r="538" ht="12.75" customHeight="1" spans="1:26">
      <c r="A538" s="458"/>
      <c r="B538" s="458"/>
      <c r="C538" s="458"/>
      <c r="D538" s="458"/>
      <c r="E538" s="458"/>
      <c r="F538" s="458"/>
      <c r="G538" s="458"/>
      <c r="H538" s="458"/>
      <c r="I538" s="458"/>
      <c r="J538" s="458"/>
      <c r="K538" s="458"/>
      <c r="L538" s="458"/>
      <c r="M538" s="458"/>
      <c r="N538" s="458"/>
      <c r="O538" s="458"/>
      <c r="P538" s="458"/>
      <c r="Q538" s="458"/>
      <c r="R538" s="458"/>
      <c r="S538" s="458"/>
      <c r="T538" s="458"/>
      <c r="U538" s="458"/>
      <c r="V538" s="458"/>
      <c r="W538" s="458"/>
      <c r="X538" s="458"/>
      <c r="Y538" s="458"/>
      <c r="Z538" s="458"/>
    </row>
    <row r="539" ht="12.75" customHeight="1" spans="1:26">
      <c r="A539" s="458"/>
      <c r="B539" s="458"/>
      <c r="C539" s="458"/>
      <c r="D539" s="458"/>
      <c r="E539" s="458"/>
      <c r="F539" s="458"/>
      <c r="G539" s="458"/>
      <c r="H539" s="458"/>
      <c r="I539" s="458"/>
      <c r="J539" s="458"/>
      <c r="K539" s="458"/>
      <c r="L539" s="458"/>
      <c r="M539" s="458"/>
      <c r="N539" s="458"/>
      <c r="O539" s="458"/>
      <c r="P539" s="458"/>
      <c r="Q539" s="458"/>
      <c r="R539" s="458"/>
      <c r="S539" s="458"/>
      <c r="T539" s="458"/>
      <c r="U539" s="458"/>
      <c r="V539" s="458"/>
      <c r="W539" s="458"/>
      <c r="X539" s="458"/>
      <c r="Y539" s="458"/>
      <c r="Z539" s="458"/>
    </row>
    <row r="540" ht="12.75" customHeight="1" spans="1:26">
      <c r="A540" s="458"/>
      <c r="B540" s="458"/>
      <c r="C540" s="458"/>
      <c r="D540" s="458"/>
      <c r="E540" s="458"/>
      <c r="F540" s="458"/>
      <c r="G540" s="458"/>
      <c r="H540" s="458"/>
      <c r="I540" s="458"/>
      <c r="J540" s="458"/>
      <c r="K540" s="458"/>
      <c r="L540" s="458"/>
      <c r="M540" s="458"/>
      <c r="N540" s="458"/>
      <c r="O540" s="458"/>
      <c r="P540" s="458"/>
      <c r="Q540" s="458"/>
      <c r="R540" s="458"/>
      <c r="S540" s="458"/>
      <c r="T540" s="458"/>
      <c r="U540" s="458"/>
      <c r="V540" s="458"/>
      <c r="W540" s="458"/>
      <c r="X540" s="458"/>
      <c r="Y540" s="458"/>
      <c r="Z540" s="458"/>
    </row>
    <row r="541" ht="12.75" customHeight="1" spans="1:26">
      <c r="A541" s="458"/>
      <c r="B541" s="458"/>
      <c r="C541" s="458"/>
      <c r="D541" s="458"/>
      <c r="E541" s="458"/>
      <c r="F541" s="458"/>
      <c r="G541" s="458"/>
      <c r="H541" s="458"/>
      <c r="I541" s="458"/>
      <c r="J541" s="458"/>
      <c r="K541" s="458"/>
      <c r="L541" s="458"/>
      <c r="M541" s="458"/>
      <c r="N541" s="458"/>
      <c r="O541" s="458"/>
      <c r="P541" s="458"/>
      <c r="Q541" s="458"/>
      <c r="R541" s="458"/>
      <c r="S541" s="458"/>
      <c r="T541" s="458"/>
      <c r="U541" s="458"/>
      <c r="V541" s="458"/>
      <c r="W541" s="458"/>
      <c r="X541" s="458"/>
      <c r="Y541" s="458"/>
      <c r="Z541" s="458"/>
    </row>
    <row r="542" ht="12.75" customHeight="1" spans="1:26">
      <c r="A542" s="458"/>
      <c r="B542" s="458"/>
      <c r="C542" s="458"/>
      <c r="D542" s="458"/>
      <c r="E542" s="458"/>
      <c r="F542" s="458"/>
      <c r="G542" s="458"/>
      <c r="H542" s="458"/>
      <c r="I542" s="458"/>
      <c r="J542" s="458"/>
      <c r="K542" s="458"/>
      <c r="L542" s="458"/>
      <c r="M542" s="458"/>
      <c r="N542" s="458"/>
      <c r="O542" s="458"/>
      <c r="P542" s="458"/>
      <c r="Q542" s="458"/>
      <c r="R542" s="458"/>
      <c r="S542" s="458"/>
      <c r="T542" s="458"/>
      <c r="U542" s="458"/>
      <c r="V542" s="458"/>
      <c r="W542" s="458"/>
      <c r="X542" s="458"/>
      <c r="Y542" s="458"/>
      <c r="Z542" s="458"/>
    </row>
    <row r="543" ht="12.75" customHeight="1" spans="1:26">
      <c r="A543" s="458"/>
      <c r="B543" s="458"/>
      <c r="C543" s="458"/>
      <c r="D543" s="458"/>
      <c r="E543" s="458"/>
      <c r="F543" s="458"/>
      <c r="G543" s="458"/>
      <c r="H543" s="458"/>
      <c r="I543" s="458"/>
      <c r="J543" s="458"/>
      <c r="K543" s="458"/>
      <c r="L543" s="458"/>
      <c r="M543" s="458"/>
      <c r="N543" s="458"/>
      <c r="O543" s="458"/>
      <c r="P543" s="458"/>
      <c r="Q543" s="458"/>
      <c r="R543" s="458"/>
      <c r="S543" s="458"/>
      <c r="T543" s="458"/>
      <c r="U543" s="458"/>
      <c r="V543" s="458"/>
      <c r="W543" s="458"/>
      <c r="X543" s="458"/>
      <c r="Y543" s="458"/>
      <c r="Z543" s="458"/>
    </row>
    <row r="544" ht="12.75" customHeight="1" spans="1:26">
      <c r="A544" s="458"/>
      <c r="B544" s="458"/>
      <c r="C544" s="458"/>
      <c r="D544" s="458"/>
      <c r="E544" s="458"/>
      <c r="F544" s="458"/>
      <c r="G544" s="458"/>
      <c r="H544" s="458"/>
      <c r="I544" s="458"/>
      <c r="J544" s="458"/>
      <c r="K544" s="458"/>
      <c r="L544" s="458"/>
      <c r="M544" s="458"/>
      <c r="N544" s="458"/>
      <c r="O544" s="458"/>
      <c r="P544" s="458"/>
      <c r="Q544" s="458"/>
      <c r="R544" s="458"/>
      <c r="S544" s="458"/>
      <c r="T544" s="458"/>
      <c r="U544" s="458"/>
      <c r="V544" s="458"/>
      <c r="W544" s="458"/>
      <c r="X544" s="458"/>
      <c r="Y544" s="458"/>
      <c r="Z544" s="458"/>
    </row>
    <row r="545" ht="12.75" customHeight="1" spans="1:26">
      <c r="A545" s="458"/>
      <c r="B545" s="458"/>
      <c r="C545" s="458"/>
      <c r="D545" s="458"/>
      <c r="E545" s="458"/>
      <c r="F545" s="458"/>
      <c r="G545" s="458"/>
      <c r="H545" s="458"/>
      <c r="I545" s="458"/>
      <c r="J545" s="458"/>
      <c r="K545" s="458"/>
      <c r="L545" s="458"/>
      <c r="M545" s="458"/>
      <c r="N545" s="458"/>
      <c r="O545" s="458"/>
      <c r="P545" s="458"/>
      <c r="Q545" s="458"/>
      <c r="R545" s="458"/>
      <c r="S545" s="458"/>
      <c r="T545" s="458"/>
      <c r="U545" s="458"/>
      <c r="V545" s="458"/>
      <c r="W545" s="458"/>
      <c r="X545" s="458"/>
      <c r="Y545" s="458"/>
      <c r="Z545" s="458"/>
    </row>
    <row r="546" ht="12.75" customHeight="1" spans="1:26">
      <c r="A546" s="458"/>
      <c r="B546" s="458"/>
      <c r="C546" s="458"/>
      <c r="D546" s="458"/>
      <c r="E546" s="458"/>
      <c r="F546" s="458"/>
      <c r="G546" s="458"/>
      <c r="H546" s="458"/>
      <c r="I546" s="458"/>
      <c r="J546" s="458"/>
      <c r="K546" s="458"/>
      <c r="L546" s="458"/>
      <c r="M546" s="458"/>
      <c r="N546" s="458"/>
      <c r="O546" s="458"/>
      <c r="P546" s="458"/>
      <c r="Q546" s="458"/>
      <c r="R546" s="458"/>
      <c r="S546" s="458"/>
      <c r="T546" s="458"/>
      <c r="U546" s="458"/>
      <c r="V546" s="458"/>
      <c r="W546" s="458"/>
      <c r="X546" s="458"/>
      <c r="Y546" s="458"/>
      <c r="Z546" s="458"/>
    </row>
    <row r="547" ht="12.75" customHeight="1" spans="1:26">
      <c r="A547" s="458"/>
      <c r="B547" s="458"/>
      <c r="C547" s="458"/>
      <c r="D547" s="458"/>
      <c r="E547" s="458"/>
      <c r="F547" s="458"/>
      <c r="G547" s="458"/>
      <c r="H547" s="458"/>
      <c r="I547" s="458"/>
      <c r="J547" s="458"/>
      <c r="K547" s="458"/>
      <c r="L547" s="458"/>
      <c r="M547" s="458"/>
      <c r="N547" s="458"/>
      <c r="O547" s="458"/>
      <c r="P547" s="458"/>
      <c r="Q547" s="458"/>
      <c r="R547" s="458"/>
      <c r="S547" s="458"/>
      <c r="T547" s="458"/>
      <c r="U547" s="458"/>
      <c r="V547" s="458"/>
      <c r="W547" s="458"/>
      <c r="X547" s="458"/>
      <c r="Y547" s="458"/>
      <c r="Z547" s="458"/>
    </row>
    <row r="548" ht="12.75" customHeight="1" spans="1:26">
      <c r="A548" s="458"/>
      <c r="B548" s="458"/>
      <c r="C548" s="458"/>
      <c r="D548" s="458"/>
      <c r="E548" s="458"/>
      <c r="F548" s="458"/>
      <c r="G548" s="458"/>
      <c r="H548" s="458"/>
      <c r="I548" s="458"/>
      <c r="J548" s="458"/>
      <c r="K548" s="458"/>
      <c r="L548" s="458"/>
      <c r="M548" s="458"/>
      <c r="N548" s="458"/>
      <c r="O548" s="458"/>
      <c r="P548" s="458"/>
      <c r="Q548" s="458"/>
      <c r="R548" s="458"/>
      <c r="S548" s="458"/>
      <c r="T548" s="458"/>
      <c r="U548" s="458"/>
      <c r="V548" s="458"/>
      <c r="W548" s="458"/>
      <c r="X548" s="458"/>
      <c r="Y548" s="458"/>
      <c r="Z548" s="458"/>
    </row>
    <row r="549" ht="12.75" customHeight="1" spans="1:26">
      <c r="A549" s="458"/>
      <c r="B549" s="458"/>
      <c r="C549" s="458"/>
      <c r="D549" s="458"/>
      <c r="E549" s="458"/>
      <c r="F549" s="458"/>
      <c r="G549" s="458"/>
      <c r="H549" s="458"/>
      <c r="I549" s="458"/>
      <c r="J549" s="458"/>
      <c r="K549" s="458"/>
      <c r="L549" s="458"/>
      <c r="M549" s="458"/>
      <c r="N549" s="458"/>
      <c r="O549" s="458"/>
      <c r="P549" s="458"/>
      <c r="Q549" s="458"/>
      <c r="R549" s="458"/>
      <c r="S549" s="458"/>
      <c r="T549" s="458"/>
      <c r="U549" s="458"/>
      <c r="V549" s="458"/>
      <c r="W549" s="458"/>
      <c r="X549" s="458"/>
      <c r="Y549" s="458"/>
      <c r="Z549" s="458"/>
    </row>
    <row r="550" ht="12.75" customHeight="1" spans="1:26">
      <c r="A550" s="458"/>
      <c r="B550" s="458"/>
      <c r="C550" s="458"/>
      <c r="D550" s="458"/>
      <c r="E550" s="458"/>
      <c r="F550" s="458"/>
      <c r="G550" s="458"/>
      <c r="H550" s="458"/>
      <c r="I550" s="458"/>
      <c r="J550" s="458"/>
      <c r="K550" s="458"/>
      <c r="L550" s="458"/>
      <c r="M550" s="458"/>
      <c r="N550" s="458"/>
      <c r="O550" s="458"/>
      <c r="P550" s="458"/>
      <c r="Q550" s="458"/>
      <c r="R550" s="458"/>
      <c r="S550" s="458"/>
      <c r="T550" s="458"/>
      <c r="U550" s="458"/>
      <c r="V550" s="458"/>
      <c r="W550" s="458"/>
      <c r="X550" s="458"/>
      <c r="Y550" s="458"/>
      <c r="Z550" s="458"/>
    </row>
    <row r="551" ht="12.75" customHeight="1" spans="1:26">
      <c r="A551" s="458"/>
      <c r="B551" s="458"/>
      <c r="C551" s="458"/>
      <c r="D551" s="458"/>
      <c r="E551" s="458"/>
      <c r="F551" s="458"/>
      <c r="G551" s="458"/>
      <c r="H551" s="458"/>
      <c r="I551" s="458"/>
      <c r="J551" s="458"/>
      <c r="K551" s="458"/>
      <c r="L551" s="458"/>
      <c r="M551" s="458"/>
      <c r="N551" s="458"/>
      <c r="O551" s="458"/>
      <c r="P551" s="458"/>
      <c r="Q551" s="458"/>
      <c r="R551" s="458"/>
      <c r="S551" s="458"/>
      <c r="T551" s="458"/>
      <c r="U551" s="458"/>
      <c r="V551" s="458"/>
      <c r="W551" s="458"/>
      <c r="X551" s="458"/>
      <c r="Y551" s="458"/>
      <c r="Z551" s="458"/>
    </row>
    <row r="552" ht="12.75" customHeight="1" spans="1:26">
      <c r="A552" s="458"/>
      <c r="B552" s="458"/>
      <c r="C552" s="458"/>
      <c r="D552" s="458"/>
      <c r="E552" s="458"/>
      <c r="F552" s="458"/>
      <c r="G552" s="458"/>
      <c r="H552" s="458"/>
      <c r="I552" s="458"/>
      <c r="J552" s="458"/>
      <c r="K552" s="458"/>
      <c r="L552" s="458"/>
      <c r="M552" s="458"/>
      <c r="N552" s="458"/>
      <c r="O552" s="458"/>
      <c r="P552" s="458"/>
      <c r="Q552" s="458"/>
      <c r="R552" s="458"/>
      <c r="S552" s="458"/>
      <c r="T552" s="458"/>
      <c r="U552" s="458"/>
      <c r="V552" s="458"/>
      <c r="W552" s="458"/>
      <c r="X552" s="458"/>
      <c r="Y552" s="458"/>
      <c r="Z552" s="458"/>
    </row>
    <row r="553" ht="12.75" customHeight="1" spans="1:26">
      <c r="A553" s="458"/>
      <c r="B553" s="458"/>
      <c r="C553" s="458"/>
      <c r="D553" s="458"/>
      <c r="E553" s="458"/>
      <c r="F553" s="458"/>
      <c r="G553" s="458"/>
      <c r="H553" s="458"/>
      <c r="I553" s="458"/>
      <c r="J553" s="458"/>
      <c r="K553" s="458"/>
      <c r="L553" s="458"/>
      <c r="M553" s="458"/>
      <c r="N553" s="458"/>
      <c r="O553" s="458"/>
      <c r="P553" s="458"/>
      <c r="Q553" s="458"/>
      <c r="R553" s="458"/>
      <c r="S553" s="458"/>
      <c r="T553" s="458"/>
      <c r="U553" s="458"/>
      <c r="V553" s="458"/>
      <c r="W553" s="458"/>
      <c r="X553" s="458"/>
      <c r="Y553" s="458"/>
      <c r="Z553" s="458"/>
    </row>
    <row r="554" ht="12.75" customHeight="1" spans="1:26">
      <c r="A554" s="458"/>
      <c r="B554" s="458"/>
      <c r="C554" s="458"/>
      <c r="D554" s="458"/>
      <c r="E554" s="458"/>
      <c r="F554" s="458"/>
      <c r="G554" s="458"/>
      <c r="H554" s="458"/>
      <c r="I554" s="458"/>
      <c r="J554" s="458"/>
      <c r="K554" s="458"/>
      <c r="L554" s="458"/>
      <c r="M554" s="458"/>
      <c r="N554" s="458"/>
      <c r="O554" s="458"/>
      <c r="P554" s="458"/>
      <c r="Q554" s="458"/>
      <c r="R554" s="458"/>
      <c r="S554" s="458"/>
      <c r="T554" s="458"/>
      <c r="U554" s="458"/>
      <c r="V554" s="458"/>
      <c r="W554" s="458"/>
      <c r="X554" s="458"/>
      <c r="Y554" s="458"/>
      <c r="Z554" s="458"/>
    </row>
    <row r="555" ht="12.75" customHeight="1" spans="1:26">
      <c r="A555" s="458"/>
      <c r="B555" s="458"/>
      <c r="C555" s="458"/>
      <c r="D555" s="458"/>
      <c r="E555" s="458"/>
      <c r="F555" s="458"/>
      <c r="G555" s="458"/>
      <c r="H555" s="458"/>
      <c r="I555" s="458"/>
      <c r="J555" s="458"/>
      <c r="K555" s="458"/>
      <c r="L555" s="458"/>
      <c r="M555" s="458"/>
      <c r="N555" s="458"/>
      <c r="O555" s="458"/>
      <c r="P555" s="458"/>
      <c r="Q555" s="458"/>
      <c r="R555" s="458"/>
      <c r="S555" s="458"/>
      <c r="T555" s="458"/>
      <c r="U555" s="458"/>
      <c r="V555" s="458"/>
      <c r="W555" s="458"/>
      <c r="X555" s="458"/>
      <c r="Y555" s="458"/>
      <c r="Z555" s="458"/>
    </row>
    <row r="556" ht="12.75" customHeight="1" spans="1:26">
      <c r="A556" s="458"/>
      <c r="B556" s="458"/>
      <c r="C556" s="458"/>
      <c r="D556" s="458"/>
      <c r="E556" s="458"/>
      <c r="F556" s="458"/>
      <c r="G556" s="458"/>
      <c r="H556" s="458"/>
      <c r="I556" s="458"/>
      <c r="J556" s="458"/>
      <c r="K556" s="458"/>
      <c r="L556" s="458"/>
      <c r="M556" s="458"/>
      <c r="N556" s="458"/>
      <c r="O556" s="458"/>
      <c r="P556" s="458"/>
      <c r="Q556" s="458"/>
      <c r="R556" s="458"/>
      <c r="S556" s="458"/>
      <c r="T556" s="458"/>
      <c r="U556" s="458"/>
      <c r="V556" s="458"/>
      <c r="W556" s="458"/>
      <c r="X556" s="458"/>
      <c r="Y556" s="458"/>
      <c r="Z556" s="458"/>
    </row>
    <row r="557" ht="12.75" customHeight="1" spans="1:26">
      <c r="A557" s="458"/>
      <c r="B557" s="458"/>
      <c r="C557" s="458"/>
      <c r="D557" s="458"/>
      <c r="E557" s="458"/>
      <c r="F557" s="458"/>
      <c r="G557" s="458"/>
      <c r="H557" s="458"/>
      <c r="I557" s="458"/>
      <c r="J557" s="458"/>
      <c r="K557" s="458"/>
      <c r="L557" s="458"/>
      <c r="M557" s="458"/>
      <c r="N557" s="458"/>
      <c r="O557" s="458"/>
      <c r="P557" s="458"/>
      <c r="Q557" s="458"/>
      <c r="R557" s="458"/>
      <c r="S557" s="458"/>
      <c r="T557" s="458"/>
      <c r="U557" s="458"/>
      <c r="V557" s="458"/>
      <c r="W557" s="458"/>
      <c r="X557" s="458"/>
      <c r="Y557" s="458"/>
      <c r="Z557" s="458"/>
    </row>
    <row r="558" ht="12.75" customHeight="1" spans="1:26">
      <c r="A558" s="458"/>
      <c r="B558" s="458"/>
      <c r="C558" s="458"/>
      <c r="D558" s="458"/>
      <c r="E558" s="458"/>
      <c r="F558" s="458"/>
      <c r="G558" s="458"/>
      <c r="H558" s="458"/>
      <c r="I558" s="458"/>
      <c r="J558" s="458"/>
      <c r="K558" s="458"/>
      <c r="L558" s="458"/>
      <c r="M558" s="458"/>
      <c r="N558" s="458"/>
      <c r="O558" s="458"/>
      <c r="P558" s="458"/>
      <c r="Q558" s="458"/>
      <c r="R558" s="458"/>
      <c r="S558" s="458"/>
      <c r="T558" s="458"/>
      <c r="U558" s="458"/>
      <c r="V558" s="458"/>
      <c r="W558" s="458"/>
      <c r="X558" s="458"/>
      <c r="Y558" s="458"/>
      <c r="Z558" s="458"/>
    </row>
    <row r="559" ht="12.75" customHeight="1" spans="1:26">
      <c r="A559" s="458"/>
      <c r="B559" s="458"/>
      <c r="C559" s="458"/>
      <c r="D559" s="458"/>
      <c r="E559" s="458"/>
      <c r="F559" s="458"/>
      <c r="G559" s="458"/>
      <c r="H559" s="458"/>
      <c r="I559" s="458"/>
      <c r="J559" s="458"/>
      <c r="K559" s="458"/>
      <c r="L559" s="458"/>
      <c r="M559" s="458"/>
      <c r="N559" s="458"/>
      <c r="O559" s="458"/>
      <c r="P559" s="458"/>
      <c r="Q559" s="458"/>
      <c r="R559" s="458"/>
      <c r="S559" s="458"/>
      <c r="T559" s="458"/>
      <c r="U559" s="458"/>
      <c r="V559" s="458"/>
      <c r="W559" s="458"/>
      <c r="X559" s="458"/>
      <c r="Y559" s="458"/>
      <c r="Z559" s="458"/>
    </row>
    <row r="560" ht="12.75" customHeight="1" spans="1:26">
      <c r="A560" s="458"/>
      <c r="B560" s="458"/>
      <c r="C560" s="458"/>
      <c r="D560" s="458"/>
      <c r="E560" s="458"/>
      <c r="F560" s="458"/>
      <c r="G560" s="458"/>
      <c r="H560" s="458"/>
      <c r="I560" s="458"/>
      <c r="J560" s="458"/>
      <c r="K560" s="458"/>
      <c r="L560" s="458"/>
      <c r="M560" s="458"/>
      <c r="N560" s="458"/>
      <c r="O560" s="458"/>
      <c r="P560" s="458"/>
      <c r="Q560" s="458"/>
      <c r="R560" s="458"/>
      <c r="S560" s="458"/>
      <c r="T560" s="458"/>
      <c r="U560" s="458"/>
      <c r="V560" s="458"/>
      <c r="W560" s="458"/>
      <c r="X560" s="458"/>
      <c r="Y560" s="458"/>
      <c r="Z560" s="458"/>
    </row>
    <row r="561" ht="12.75" customHeight="1" spans="1:26">
      <c r="A561" s="458"/>
      <c r="B561" s="458"/>
      <c r="C561" s="458"/>
      <c r="D561" s="458"/>
      <c r="E561" s="458"/>
      <c r="F561" s="458"/>
      <c r="G561" s="458"/>
      <c r="H561" s="458"/>
      <c r="I561" s="458"/>
      <c r="J561" s="458"/>
      <c r="K561" s="458"/>
      <c r="L561" s="458"/>
      <c r="M561" s="458"/>
      <c r="N561" s="458"/>
      <c r="O561" s="458"/>
      <c r="P561" s="458"/>
      <c r="Q561" s="458"/>
      <c r="R561" s="458"/>
      <c r="S561" s="458"/>
      <c r="T561" s="458"/>
      <c r="U561" s="458"/>
      <c r="V561" s="458"/>
      <c r="W561" s="458"/>
      <c r="X561" s="458"/>
      <c r="Y561" s="458"/>
      <c r="Z561" s="458"/>
    </row>
    <row r="562" ht="12.75" customHeight="1" spans="1:26">
      <c r="A562" s="458"/>
      <c r="B562" s="458"/>
      <c r="C562" s="458"/>
      <c r="D562" s="458"/>
      <c r="E562" s="458"/>
      <c r="F562" s="458"/>
      <c r="G562" s="458"/>
      <c r="H562" s="458"/>
      <c r="I562" s="458"/>
      <c r="J562" s="458"/>
      <c r="K562" s="458"/>
      <c r="L562" s="458"/>
      <c r="M562" s="458"/>
      <c r="N562" s="458"/>
      <c r="O562" s="458"/>
      <c r="P562" s="458"/>
      <c r="Q562" s="458"/>
      <c r="R562" s="458"/>
      <c r="S562" s="458"/>
      <c r="T562" s="458"/>
      <c r="U562" s="458"/>
      <c r="V562" s="458"/>
      <c r="W562" s="458"/>
      <c r="X562" s="458"/>
      <c r="Y562" s="458"/>
      <c r="Z562" s="458"/>
    </row>
    <row r="563" ht="12.75" customHeight="1" spans="1:26">
      <c r="A563" s="458"/>
      <c r="B563" s="458"/>
      <c r="C563" s="458"/>
      <c r="D563" s="458"/>
      <c r="E563" s="458"/>
      <c r="F563" s="458"/>
      <c r="G563" s="458"/>
      <c r="H563" s="458"/>
      <c r="I563" s="458"/>
      <c r="J563" s="458"/>
      <c r="K563" s="458"/>
      <c r="L563" s="458"/>
      <c r="M563" s="458"/>
      <c r="N563" s="458"/>
      <c r="O563" s="458"/>
      <c r="P563" s="458"/>
      <c r="Q563" s="458"/>
      <c r="R563" s="458"/>
      <c r="S563" s="458"/>
      <c r="T563" s="458"/>
      <c r="U563" s="458"/>
      <c r="V563" s="458"/>
      <c r="W563" s="458"/>
      <c r="X563" s="458"/>
      <c r="Y563" s="458"/>
      <c r="Z563" s="458"/>
    </row>
    <row r="564" ht="12.75" customHeight="1" spans="1:26">
      <c r="A564" s="458"/>
      <c r="B564" s="458"/>
      <c r="C564" s="458"/>
      <c r="D564" s="458"/>
      <c r="E564" s="458"/>
      <c r="F564" s="458"/>
      <c r="G564" s="458"/>
      <c r="H564" s="458"/>
      <c r="I564" s="458"/>
      <c r="J564" s="458"/>
      <c r="K564" s="458"/>
      <c r="L564" s="458"/>
      <c r="M564" s="458"/>
      <c r="N564" s="458"/>
      <c r="O564" s="458"/>
      <c r="P564" s="458"/>
      <c r="Q564" s="458"/>
      <c r="R564" s="458"/>
      <c r="S564" s="458"/>
      <c r="T564" s="458"/>
      <c r="U564" s="458"/>
      <c r="V564" s="458"/>
      <c r="W564" s="458"/>
      <c r="X564" s="458"/>
      <c r="Y564" s="458"/>
      <c r="Z564" s="458"/>
    </row>
    <row r="565" ht="12.75" customHeight="1" spans="1:26">
      <c r="A565" s="458"/>
      <c r="B565" s="458"/>
      <c r="C565" s="458"/>
      <c r="D565" s="458"/>
      <c r="E565" s="458"/>
      <c r="F565" s="458"/>
      <c r="G565" s="458"/>
      <c r="H565" s="458"/>
      <c r="I565" s="458"/>
      <c r="J565" s="458"/>
      <c r="K565" s="458"/>
      <c r="L565" s="458"/>
      <c r="M565" s="458"/>
      <c r="N565" s="458"/>
      <c r="O565" s="458"/>
      <c r="P565" s="458"/>
      <c r="Q565" s="458"/>
      <c r="R565" s="458"/>
      <c r="S565" s="458"/>
      <c r="T565" s="458"/>
      <c r="U565" s="458"/>
      <c r="V565" s="458"/>
      <c r="W565" s="458"/>
      <c r="X565" s="458"/>
      <c r="Y565" s="458"/>
      <c r="Z565" s="458"/>
    </row>
    <row r="566" ht="12.75" customHeight="1" spans="1:26">
      <c r="A566" s="458"/>
      <c r="B566" s="458"/>
      <c r="C566" s="458"/>
      <c r="D566" s="458"/>
      <c r="E566" s="458"/>
      <c r="F566" s="458"/>
      <c r="G566" s="458"/>
      <c r="H566" s="458"/>
      <c r="I566" s="458"/>
      <c r="J566" s="458"/>
      <c r="K566" s="458"/>
      <c r="L566" s="458"/>
      <c r="M566" s="458"/>
      <c r="N566" s="458"/>
      <c r="O566" s="458"/>
      <c r="P566" s="458"/>
      <c r="Q566" s="458"/>
      <c r="R566" s="458"/>
      <c r="S566" s="458"/>
      <c r="T566" s="458"/>
      <c r="U566" s="458"/>
      <c r="V566" s="458"/>
      <c r="W566" s="458"/>
      <c r="X566" s="458"/>
      <c r="Y566" s="458"/>
      <c r="Z566" s="458"/>
    </row>
    <row r="567" ht="12.75" customHeight="1" spans="1:26">
      <c r="A567" s="458"/>
      <c r="B567" s="458"/>
      <c r="C567" s="458"/>
      <c r="D567" s="458"/>
      <c r="E567" s="458"/>
      <c r="F567" s="458"/>
      <c r="G567" s="458"/>
      <c r="H567" s="458"/>
      <c r="I567" s="458"/>
      <c r="J567" s="458"/>
      <c r="K567" s="458"/>
      <c r="L567" s="458"/>
      <c r="M567" s="458"/>
      <c r="N567" s="458"/>
      <c r="O567" s="458"/>
      <c r="P567" s="458"/>
      <c r="Q567" s="458"/>
      <c r="R567" s="458"/>
      <c r="S567" s="458"/>
      <c r="T567" s="458"/>
      <c r="U567" s="458"/>
      <c r="V567" s="458"/>
      <c r="W567" s="458"/>
      <c r="X567" s="458"/>
      <c r="Y567" s="458"/>
      <c r="Z567" s="458"/>
    </row>
    <row r="568" ht="12.75" customHeight="1" spans="1:26">
      <c r="A568" s="458"/>
      <c r="B568" s="458"/>
      <c r="C568" s="458"/>
      <c r="D568" s="458"/>
      <c r="E568" s="458"/>
      <c r="F568" s="458"/>
      <c r="G568" s="458"/>
      <c r="H568" s="458"/>
      <c r="I568" s="458"/>
      <c r="J568" s="458"/>
      <c r="K568" s="458"/>
      <c r="L568" s="458"/>
      <c r="M568" s="458"/>
      <c r="N568" s="458"/>
      <c r="O568" s="458"/>
      <c r="P568" s="458"/>
      <c r="Q568" s="458"/>
      <c r="R568" s="458"/>
      <c r="S568" s="458"/>
      <c r="T568" s="458"/>
      <c r="U568" s="458"/>
      <c r="V568" s="458"/>
      <c r="W568" s="458"/>
      <c r="X568" s="458"/>
      <c r="Y568" s="458"/>
      <c r="Z568" s="458"/>
    </row>
    <row r="569" ht="12.75" customHeight="1" spans="1:26">
      <c r="A569" s="458"/>
      <c r="B569" s="458"/>
      <c r="C569" s="458"/>
      <c r="D569" s="458"/>
      <c r="E569" s="458"/>
      <c r="F569" s="458"/>
      <c r="G569" s="458"/>
      <c r="H569" s="458"/>
      <c r="I569" s="458"/>
      <c r="J569" s="458"/>
      <c r="K569" s="458"/>
      <c r="L569" s="458"/>
      <c r="M569" s="458"/>
      <c r="N569" s="458"/>
      <c r="O569" s="458"/>
      <c r="P569" s="458"/>
      <c r="Q569" s="458"/>
      <c r="R569" s="458"/>
      <c r="S569" s="458"/>
      <c r="T569" s="458"/>
      <c r="U569" s="458"/>
      <c r="V569" s="458"/>
      <c r="W569" s="458"/>
      <c r="X569" s="458"/>
      <c r="Y569" s="458"/>
      <c r="Z569" s="458"/>
    </row>
    <row r="570" ht="12.75" customHeight="1" spans="1:26">
      <c r="A570" s="458"/>
      <c r="B570" s="458"/>
      <c r="C570" s="458"/>
      <c r="D570" s="458"/>
      <c r="E570" s="458"/>
      <c r="F570" s="458"/>
      <c r="G570" s="458"/>
      <c r="H570" s="458"/>
      <c r="I570" s="458"/>
      <c r="J570" s="458"/>
      <c r="K570" s="458"/>
      <c r="L570" s="458"/>
      <c r="M570" s="458"/>
      <c r="N570" s="458"/>
      <c r="O570" s="458"/>
      <c r="P570" s="458"/>
      <c r="Q570" s="458"/>
      <c r="R570" s="458"/>
      <c r="S570" s="458"/>
      <c r="T570" s="458"/>
      <c r="U570" s="458"/>
      <c r="V570" s="458"/>
      <c r="W570" s="458"/>
      <c r="X570" s="458"/>
      <c r="Y570" s="458"/>
      <c r="Z570" s="458"/>
    </row>
    <row r="571" ht="12.75" customHeight="1" spans="1:26">
      <c r="A571" s="458"/>
      <c r="B571" s="458"/>
      <c r="C571" s="458"/>
      <c r="D571" s="458"/>
      <c r="E571" s="458"/>
      <c r="F571" s="458"/>
      <c r="G571" s="458"/>
      <c r="H571" s="458"/>
      <c r="I571" s="458"/>
      <c r="J571" s="458"/>
      <c r="K571" s="458"/>
      <c r="L571" s="458"/>
      <c r="M571" s="458"/>
      <c r="N571" s="458"/>
      <c r="O571" s="458"/>
      <c r="P571" s="458"/>
      <c r="Q571" s="458"/>
      <c r="R571" s="458"/>
      <c r="S571" s="458"/>
      <c r="T571" s="458"/>
      <c r="U571" s="458"/>
      <c r="V571" s="458"/>
      <c r="W571" s="458"/>
      <c r="X571" s="458"/>
      <c r="Y571" s="458"/>
      <c r="Z571" s="458"/>
    </row>
    <row r="572" ht="12.75" customHeight="1" spans="1:26">
      <c r="A572" s="458"/>
      <c r="B572" s="458"/>
      <c r="C572" s="458"/>
      <c r="D572" s="458"/>
      <c r="E572" s="458"/>
      <c r="F572" s="458"/>
      <c r="G572" s="458"/>
      <c r="H572" s="458"/>
      <c r="I572" s="458"/>
      <c r="J572" s="458"/>
      <c r="K572" s="458"/>
      <c r="L572" s="458"/>
      <c r="M572" s="458"/>
      <c r="N572" s="458"/>
      <c r="O572" s="458"/>
      <c r="P572" s="458"/>
      <c r="Q572" s="458"/>
      <c r="R572" s="458"/>
      <c r="S572" s="458"/>
      <c r="T572" s="458"/>
      <c r="U572" s="458"/>
      <c r="V572" s="458"/>
      <c r="W572" s="458"/>
      <c r="X572" s="458"/>
      <c r="Y572" s="458"/>
      <c r="Z572" s="458"/>
    </row>
    <row r="573" ht="12.75" customHeight="1" spans="1:26">
      <c r="A573" s="458"/>
      <c r="B573" s="458"/>
      <c r="C573" s="458"/>
      <c r="D573" s="458"/>
      <c r="E573" s="458"/>
      <c r="F573" s="458"/>
      <c r="G573" s="458"/>
      <c r="H573" s="458"/>
      <c r="I573" s="458"/>
      <c r="J573" s="458"/>
      <c r="K573" s="458"/>
      <c r="L573" s="458"/>
      <c r="M573" s="458"/>
      <c r="N573" s="458"/>
      <c r="O573" s="458"/>
      <c r="P573" s="458"/>
      <c r="Q573" s="458"/>
      <c r="R573" s="458"/>
      <c r="S573" s="458"/>
      <c r="T573" s="458"/>
      <c r="U573" s="458"/>
      <c r="V573" s="458"/>
      <c r="W573" s="458"/>
      <c r="X573" s="458"/>
      <c r="Y573" s="458"/>
      <c r="Z573" s="458"/>
    </row>
    <row r="574" ht="12.75" customHeight="1" spans="1:26">
      <c r="A574" s="458"/>
      <c r="B574" s="458"/>
      <c r="C574" s="458"/>
      <c r="D574" s="458"/>
      <c r="E574" s="458"/>
      <c r="F574" s="458"/>
      <c r="G574" s="458"/>
      <c r="H574" s="458"/>
      <c r="I574" s="458"/>
      <c r="J574" s="458"/>
      <c r="K574" s="458"/>
      <c r="L574" s="458"/>
      <c r="M574" s="458"/>
      <c r="N574" s="458"/>
      <c r="O574" s="458"/>
      <c r="P574" s="458"/>
      <c r="Q574" s="458"/>
      <c r="R574" s="458"/>
      <c r="S574" s="458"/>
      <c r="T574" s="458"/>
      <c r="U574" s="458"/>
      <c r="V574" s="458"/>
      <c r="W574" s="458"/>
      <c r="X574" s="458"/>
      <c r="Y574" s="458"/>
      <c r="Z574" s="458"/>
    </row>
    <row r="575" ht="12.75" customHeight="1" spans="1:26">
      <c r="A575" s="458"/>
      <c r="B575" s="458"/>
      <c r="C575" s="458"/>
      <c r="D575" s="458"/>
      <c r="E575" s="458"/>
      <c r="F575" s="458"/>
      <c r="G575" s="458"/>
      <c r="H575" s="458"/>
      <c r="I575" s="458"/>
      <c r="J575" s="458"/>
      <c r="K575" s="458"/>
      <c r="L575" s="458"/>
      <c r="M575" s="458"/>
      <c r="N575" s="458"/>
      <c r="O575" s="458"/>
      <c r="P575" s="458"/>
      <c r="Q575" s="458"/>
      <c r="R575" s="458"/>
      <c r="S575" s="458"/>
      <c r="T575" s="458"/>
      <c r="U575" s="458"/>
      <c r="V575" s="458"/>
      <c r="W575" s="458"/>
      <c r="X575" s="458"/>
      <c r="Y575" s="458"/>
      <c r="Z575" s="458"/>
    </row>
    <row r="576" ht="12.75" customHeight="1" spans="1:26">
      <c r="A576" s="458"/>
      <c r="B576" s="458"/>
      <c r="C576" s="458"/>
      <c r="D576" s="458"/>
      <c r="E576" s="458"/>
      <c r="F576" s="458"/>
      <c r="G576" s="458"/>
      <c r="H576" s="458"/>
      <c r="I576" s="458"/>
      <c r="J576" s="458"/>
      <c r="K576" s="458"/>
      <c r="L576" s="458"/>
      <c r="M576" s="458"/>
      <c r="N576" s="458"/>
      <c r="O576" s="458"/>
      <c r="P576" s="458"/>
      <c r="Q576" s="458"/>
      <c r="R576" s="458"/>
      <c r="S576" s="458"/>
      <c r="T576" s="458"/>
      <c r="U576" s="458"/>
      <c r="V576" s="458"/>
      <c r="W576" s="458"/>
      <c r="X576" s="458"/>
      <c r="Y576" s="458"/>
      <c r="Z576" s="458"/>
    </row>
    <row r="577" ht="12.75" customHeight="1" spans="1:26">
      <c r="A577" s="458"/>
      <c r="B577" s="458"/>
      <c r="C577" s="458"/>
      <c r="D577" s="458"/>
      <c r="E577" s="458"/>
      <c r="F577" s="458"/>
      <c r="G577" s="458"/>
      <c r="H577" s="458"/>
      <c r="I577" s="458"/>
      <c r="J577" s="458"/>
      <c r="K577" s="458"/>
      <c r="L577" s="458"/>
      <c r="M577" s="458"/>
      <c r="N577" s="458"/>
      <c r="O577" s="458"/>
      <c r="P577" s="458"/>
      <c r="Q577" s="458"/>
      <c r="R577" s="458"/>
      <c r="S577" s="458"/>
      <c r="T577" s="458"/>
      <c r="U577" s="458"/>
      <c r="V577" s="458"/>
      <c r="W577" s="458"/>
      <c r="X577" s="458"/>
      <c r="Y577" s="458"/>
      <c r="Z577" s="458"/>
    </row>
    <row r="578" ht="12.75" customHeight="1" spans="1:26">
      <c r="A578" s="458"/>
      <c r="B578" s="458"/>
      <c r="C578" s="458"/>
      <c r="D578" s="458"/>
      <c r="E578" s="458"/>
      <c r="F578" s="458"/>
      <c r="G578" s="458"/>
      <c r="H578" s="458"/>
      <c r="I578" s="458"/>
      <c r="J578" s="458"/>
      <c r="K578" s="458"/>
      <c r="L578" s="458"/>
      <c r="M578" s="458"/>
      <c r="N578" s="458"/>
      <c r="O578" s="458"/>
      <c r="P578" s="458"/>
      <c r="Q578" s="458"/>
      <c r="R578" s="458"/>
      <c r="S578" s="458"/>
      <c r="T578" s="458"/>
      <c r="U578" s="458"/>
      <c r="V578" s="458"/>
      <c r="W578" s="458"/>
      <c r="X578" s="458"/>
      <c r="Y578" s="458"/>
      <c r="Z578" s="458"/>
    </row>
    <row r="579" ht="12.75" customHeight="1" spans="1:26">
      <c r="A579" s="458"/>
      <c r="B579" s="458"/>
      <c r="C579" s="458"/>
      <c r="D579" s="458"/>
      <c r="E579" s="458"/>
      <c r="F579" s="458"/>
      <c r="G579" s="458"/>
      <c r="H579" s="458"/>
      <c r="I579" s="458"/>
      <c r="J579" s="458"/>
      <c r="K579" s="458"/>
      <c r="L579" s="458"/>
      <c r="M579" s="458"/>
      <c r="N579" s="458"/>
      <c r="O579" s="458"/>
      <c r="P579" s="458"/>
      <c r="Q579" s="458"/>
      <c r="R579" s="458"/>
      <c r="S579" s="458"/>
      <c r="T579" s="458"/>
      <c r="U579" s="458"/>
      <c r="V579" s="458"/>
      <c r="W579" s="458"/>
      <c r="X579" s="458"/>
      <c r="Y579" s="458"/>
      <c r="Z579" s="458"/>
    </row>
    <row r="580" ht="12.75" customHeight="1" spans="1:26">
      <c r="A580" s="458"/>
      <c r="B580" s="458"/>
      <c r="C580" s="458"/>
      <c r="D580" s="458"/>
      <c r="E580" s="458"/>
      <c r="F580" s="458"/>
      <c r="G580" s="458"/>
      <c r="H580" s="458"/>
      <c r="I580" s="458"/>
      <c r="J580" s="458"/>
      <c r="K580" s="458"/>
      <c r="L580" s="458"/>
      <c r="M580" s="458"/>
      <c r="N580" s="458"/>
      <c r="O580" s="458"/>
      <c r="P580" s="458"/>
      <c r="Q580" s="458"/>
      <c r="R580" s="458"/>
      <c r="S580" s="458"/>
      <c r="T580" s="458"/>
      <c r="U580" s="458"/>
      <c r="V580" s="458"/>
      <c r="W580" s="458"/>
      <c r="X580" s="458"/>
      <c r="Y580" s="458"/>
      <c r="Z580" s="458"/>
    </row>
    <row r="581" ht="12.75" customHeight="1" spans="1:26">
      <c r="A581" s="458"/>
      <c r="B581" s="458"/>
      <c r="C581" s="458"/>
      <c r="D581" s="458"/>
      <c r="E581" s="458"/>
      <c r="F581" s="458"/>
      <c r="G581" s="458"/>
      <c r="H581" s="458"/>
      <c r="I581" s="458"/>
      <c r="J581" s="458"/>
      <c r="K581" s="458"/>
      <c r="L581" s="458"/>
      <c r="M581" s="458"/>
      <c r="N581" s="458"/>
      <c r="O581" s="458"/>
      <c r="P581" s="458"/>
      <c r="Q581" s="458"/>
      <c r="R581" s="458"/>
      <c r="S581" s="458"/>
      <c r="T581" s="458"/>
      <c r="U581" s="458"/>
      <c r="V581" s="458"/>
      <c r="W581" s="458"/>
      <c r="X581" s="458"/>
      <c r="Y581" s="458"/>
      <c r="Z581" s="458"/>
    </row>
    <row r="582" ht="12.75" customHeight="1" spans="1:26">
      <c r="A582" s="458"/>
      <c r="B582" s="458"/>
      <c r="C582" s="458"/>
      <c r="D582" s="458"/>
      <c r="E582" s="458"/>
      <c r="F582" s="458"/>
      <c r="G582" s="458"/>
      <c r="H582" s="458"/>
      <c r="I582" s="458"/>
      <c r="J582" s="458"/>
      <c r="K582" s="458"/>
      <c r="L582" s="458"/>
      <c r="M582" s="458"/>
      <c r="N582" s="458"/>
      <c r="O582" s="458"/>
      <c r="P582" s="458"/>
      <c r="Q582" s="458"/>
      <c r="R582" s="458"/>
      <c r="S582" s="458"/>
      <c r="T582" s="458"/>
      <c r="U582" s="458"/>
      <c r="V582" s="458"/>
      <c r="W582" s="458"/>
      <c r="X582" s="458"/>
      <c r="Y582" s="458"/>
      <c r="Z582" s="458"/>
    </row>
    <row r="583" ht="12.75" customHeight="1" spans="1:26">
      <c r="A583" s="458"/>
      <c r="B583" s="458"/>
      <c r="C583" s="458"/>
      <c r="D583" s="458"/>
      <c r="E583" s="458"/>
      <c r="F583" s="458"/>
      <c r="G583" s="458"/>
      <c r="H583" s="458"/>
      <c r="I583" s="458"/>
      <c r="J583" s="458"/>
      <c r="K583" s="458"/>
      <c r="L583" s="458"/>
      <c r="M583" s="458"/>
      <c r="N583" s="458"/>
      <c r="O583" s="458"/>
      <c r="P583" s="458"/>
      <c r="Q583" s="458"/>
      <c r="R583" s="458"/>
      <c r="S583" s="458"/>
      <c r="T583" s="458"/>
      <c r="U583" s="458"/>
      <c r="V583" s="458"/>
      <c r="W583" s="458"/>
      <c r="X583" s="458"/>
      <c r="Y583" s="458"/>
      <c r="Z583" s="458"/>
    </row>
    <row r="584" ht="12.75" customHeight="1" spans="1:26">
      <c r="A584" s="458"/>
      <c r="B584" s="458"/>
      <c r="C584" s="458"/>
      <c r="D584" s="458"/>
      <c r="E584" s="458"/>
      <c r="F584" s="458"/>
      <c r="G584" s="458"/>
      <c r="H584" s="458"/>
      <c r="I584" s="458"/>
      <c r="J584" s="458"/>
      <c r="K584" s="458"/>
      <c r="L584" s="458"/>
      <c r="M584" s="458"/>
      <c r="N584" s="458"/>
      <c r="O584" s="458"/>
      <c r="P584" s="458"/>
      <c r="Q584" s="458"/>
      <c r="R584" s="458"/>
      <c r="S584" s="458"/>
      <c r="T584" s="458"/>
      <c r="U584" s="458"/>
      <c r="V584" s="458"/>
      <c r="W584" s="458"/>
      <c r="X584" s="458"/>
      <c r="Y584" s="458"/>
      <c r="Z584" s="458"/>
    </row>
    <row r="585" ht="12.75" customHeight="1" spans="1:26">
      <c r="A585" s="458"/>
      <c r="B585" s="458"/>
      <c r="C585" s="458"/>
      <c r="D585" s="458"/>
      <c r="E585" s="458"/>
      <c r="F585" s="458"/>
      <c r="G585" s="458"/>
      <c r="H585" s="458"/>
      <c r="I585" s="458"/>
      <c r="J585" s="458"/>
      <c r="K585" s="458"/>
      <c r="L585" s="458"/>
      <c r="M585" s="458"/>
      <c r="N585" s="458"/>
      <c r="O585" s="458"/>
      <c r="P585" s="458"/>
      <c r="Q585" s="458"/>
      <c r="R585" s="458"/>
      <c r="S585" s="458"/>
      <c r="T585" s="458"/>
      <c r="U585" s="458"/>
      <c r="V585" s="458"/>
      <c r="W585" s="458"/>
      <c r="X585" s="458"/>
      <c r="Y585" s="458"/>
      <c r="Z585" s="458"/>
    </row>
    <row r="586" ht="12.75" customHeight="1" spans="1:26">
      <c r="A586" s="458"/>
      <c r="B586" s="458"/>
      <c r="C586" s="458"/>
      <c r="D586" s="458"/>
      <c r="E586" s="458"/>
      <c r="F586" s="458"/>
      <c r="G586" s="458"/>
      <c r="H586" s="458"/>
      <c r="I586" s="458"/>
      <c r="J586" s="458"/>
      <c r="K586" s="458"/>
      <c r="L586" s="458"/>
      <c r="M586" s="458"/>
      <c r="N586" s="458"/>
      <c r="O586" s="458"/>
      <c r="P586" s="458"/>
      <c r="Q586" s="458"/>
      <c r="R586" s="458"/>
      <c r="S586" s="458"/>
      <c r="T586" s="458"/>
      <c r="U586" s="458"/>
      <c r="V586" s="458"/>
      <c r="W586" s="458"/>
      <c r="X586" s="458"/>
      <c r="Y586" s="458"/>
      <c r="Z586" s="458"/>
    </row>
    <row r="587" ht="12.75" customHeight="1" spans="1:26">
      <c r="A587" s="458"/>
      <c r="B587" s="458"/>
      <c r="C587" s="458"/>
      <c r="D587" s="458"/>
      <c r="E587" s="458"/>
      <c r="F587" s="458"/>
      <c r="G587" s="458"/>
      <c r="H587" s="458"/>
      <c r="I587" s="458"/>
      <c r="J587" s="458"/>
      <c r="K587" s="458"/>
      <c r="L587" s="458"/>
      <c r="M587" s="458"/>
      <c r="N587" s="458"/>
      <c r="O587" s="458"/>
      <c r="P587" s="458"/>
      <c r="Q587" s="458"/>
      <c r="R587" s="458"/>
      <c r="S587" s="458"/>
      <c r="T587" s="458"/>
      <c r="U587" s="458"/>
      <c r="V587" s="458"/>
      <c r="W587" s="458"/>
      <c r="X587" s="458"/>
      <c r="Y587" s="458"/>
      <c r="Z587" s="458"/>
    </row>
    <row r="588" ht="12.75" customHeight="1" spans="1:26">
      <c r="A588" s="458"/>
      <c r="B588" s="458"/>
      <c r="C588" s="458"/>
      <c r="D588" s="458"/>
      <c r="E588" s="458"/>
      <c r="F588" s="458"/>
      <c r="G588" s="458"/>
      <c r="H588" s="458"/>
      <c r="I588" s="458"/>
      <c r="J588" s="458"/>
      <c r="K588" s="458"/>
      <c r="L588" s="458"/>
      <c r="M588" s="458"/>
      <c r="N588" s="458"/>
      <c r="O588" s="458"/>
      <c r="P588" s="458"/>
      <c r="Q588" s="458"/>
      <c r="R588" s="458"/>
      <c r="S588" s="458"/>
      <c r="T588" s="458"/>
      <c r="U588" s="458"/>
      <c r="V588" s="458"/>
      <c r="W588" s="458"/>
      <c r="X588" s="458"/>
      <c r="Y588" s="458"/>
      <c r="Z588" s="458"/>
    </row>
    <row r="589" ht="12.75" customHeight="1" spans="1:26">
      <c r="A589" s="458"/>
      <c r="B589" s="458"/>
      <c r="C589" s="458"/>
      <c r="D589" s="458"/>
      <c r="E589" s="458"/>
      <c r="F589" s="458"/>
      <c r="G589" s="458"/>
      <c r="H589" s="458"/>
      <c r="I589" s="458"/>
      <c r="J589" s="458"/>
      <c r="K589" s="458"/>
      <c r="L589" s="458"/>
      <c r="M589" s="458"/>
      <c r="N589" s="458"/>
      <c r="O589" s="458"/>
      <c r="P589" s="458"/>
      <c r="Q589" s="458"/>
      <c r="R589" s="458"/>
      <c r="S589" s="458"/>
      <c r="T589" s="458"/>
      <c r="U589" s="458"/>
      <c r="V589" s="458"/>
      <c r="W589" s="458"/>
      <c r="X589" s="458"/>
      <c r="Y589" s="458"/>
      <c r="Z589" s="458"/>
    </row>
    <row r="590" ht="12.75" customHeight="1" spans="1:26">
      <c r="A590" s="458"/>
      <c r="B590" s="458"/>
      <c r="C590" s="458"/>
      <c r="D590" s="458"/>
      <c r="E590" s="458"/>
      <c r="F590" s="458"/>
      <c r="G590" s="458"/>
      <c r="H590" s="458"/>
      <c r="I590" s="458"/>
      <c r="J590" s="458"/>
      <c r="K590" s="458"/>
      <c r="L590" s="458"/>
      <c r="M590" s="458"/>
      <c r="N590" s="458"/>
      <c r="O590" s="458"/>
      <c r="P590" s="458"/>
      <c r="Q590" s="458"/>
      <c r="R590" s="458"/>
      <c r="S590" s="458"/>
      <c r="T590" s="458"/>
      <c r="U590" s="458"/>
      <c r="V590" s="458"/>
      <c r="W590" s="458"/>
      <c r="X590" s="458"/>
      <c r="Y590" s="458"/>
      <c r="Z590" s="458"/>
    </row>
    <row r="591" ht="12.75" customHeight="1" spans="1:26">
      <c r="A591" s="458"/>
      <c r="B591" s="458"/>
      <c r="C591" s="458"/>
      <c r="D591" s="458"/>
      <c r="E591" s="458"/>
      <c r="F591" s="458"/>
      <c r="G591" s="458"/>
      <c r="H591" s="458"/>
      <c r="I591" s="458"/>
      <c r="J591" s="458"/>
      <c r="K591" s="458"/>
      <c r="L591" s="458"/>
      <c r="M591" s="458"/>
      <c r="N591" s="458"/>
      <c r="O591" s="458"/>
      <c r="P591" s="458"/>
      <c r="Q591" s="458"/>
      <c r="R591" s="458"/>
      <c r="S591" s="458"/>
      <c r="T591" s="458"/>
      <c r="U591" s="458"/>
      <c r="V591" s="458"/>
      <c r="W591" s="458"/>
      <c r="X591" s="458"/>
      <c r="Y591" s="458"/>
      <c r="Z591" s="458"/>
    </row>
    <row r="592" ht="12.75" customHeight="1" spans="1:26">
      <c r="A592" s="458"/>
      <c r="B592" s="458"/>
      <c r="C592" s="458"/>
      <c r="D592" s="458"/>
      <c r="E592" s="458"/>
      <c r="F592" s="458"/>
      <c r="G592" s="458"/>
      <c r="H592" s="458"/>
      <c r="I592" s="458"/>
      <c r="J592" s="458"/>
      <c r="K592" s="458"/>
      <c r="L592" s="458"/>
      <c r="M592" s="458"/>
      <c r="N592" s="458"/>
      <c r="O592" s="458"/>
      <c r="P592" s="458"/>
      <c r="Q592" s="458"/>
      <c r="R592" s="458"/>
      <c r="S592" s="458"/>
      <c r="T592" s="458"/>
      <c r="U592" s="458"/>
      <c r="V592" s="458"/>
      <c r="W592" s="458"/>
      <c r="X592" s="458"/>
      <c r="Y592" s="458"/>
      <c r="Z592" s="458"/>
    </row>
    <row r="593" ht="12.75" customHeight="1" spans="1:26">
      <c r="A593" s="458"/>
      <c r="B593" s="458"/>
      <c r="C593" s="458"/>
      <c r="D593" s="458"/>
      <c r="E593" s="458"/>
      <c r="F593" s="458"/>
      <c r="G593" s="458"/>
      <c r="H593" s="458"/>
      <c r="I593" s="458"/>
      <c r="J593" s="458"/>
      <c r="K593" s="458"/>
      <c r="L593" s="458"/>
      <c r="M593" s="458"/>
      <c r="N593" s="458"/>
      <c r="O593" s="458"/>
      <c r="P593" s="458"/>
      <c r="Q593" s="458"/>
      <c r="R593" s="458"/>
      <c r="S593" s="458"/>
      <c r="T593" s="458"/>
      <c r="U593" s="458"/>
      <c r="V593" s="458"/>
      <c r="W593" s="458"/>
      <c r="X593" s="458"/>
      <c r="Y593" s="458"/>
      <c r="Z593" s="458"/>
    </row>
    <row r="594" ht="12.75" customHeight="1" spans="1:26">
      <c r="A594" s="458"/>
      <c r="B594" s="458"/>
      <c r="C594" s="458"/>
      <c r="D594" s="458"/>
      <c r="E594" s="458"/>
      <c r="F594" s="458"/>
      <c r="G594" s="458"/>
      <c r="H594" s="458"/>
      <c r="I594" s="458"/>
      <c r="J594" s="458"/>
      <c r="K594" s="458"/>
      <c r="L594" s="458"/>
      <c r="M594" s="458"/>
      <c r="N594" s="458"/>
      <c r="O594" s="458"/>
      <c r="P594" s="458"/>
      <c r="Q594" s="458"/>
      <c r="R594" s="458"/>
      <c r="S594" s="458"/>
      <c r="T594" s="458"/>
      <c r="U594" s="458"/>
      <c r="V594" s="458"/>
      <c r="W594" s="458"/>
      <c r="X594" s="458"/>
      <c r="Y594" s="458"/>
      <c r="Z594" s="458"/>
    </row>
    <row r="595" ht="12.75" customHeight="1" spans="1:26">
      <c r="A595" s="458"/>
      <c r="B595" s="458"/>
      <c r="C595" s="458"/>
      <c r="D595" s="458"/>
      <c r="E595" s="458"/>
      <c r="F595" s="458"/>
      <c r="G595" s="458"/>
      <c r="H595" s="458"/>
      <c r="I595" s="458"/>
      <c r="J595" s="458"/>
      <c r="K595" s="458"/>
      <c r="L595" s="458"/>
      <c r="M595" s="458"/>
      <c r="N595" s="458"/>
      <c r="O595" s="458"/>
      <c r="P595" s="458"/>
      <c r="Q595" s="458"/>
      <c r="R595" s="458"/>
      <c r="S595" s="458"/>
      <c r="T595" s="458"/>
      <c r="U595" s="458"/>
      <c r="V595" s="458"/>
      <c r="W595" s="458"/>
      <c r="X595" s="458"/>
      <c r="Y595" s="458"/>
      <c r="Z595" s="458"/>
    </row>
    <row r="596" ht="12.75" customHeight="1" spans="1:26">
      <c r="A596" s="458"/>
      <c r="B596" s="458"/>
      <c r="C596" s="458"/>
      <c r="D596" s="458"/>
      <c r="E596" s="458"/>
      <c r="F596" s="458"/>
      <c r="G596" s="458"/>
      <c r="H596" s="458"/>
      <c r="I596" s="458"/>
      <c r="J596" s="458"/>
      <c r="K596" s="458"/>
      <c r="L596" s="458"/>
      <c r="M596" s="458"/>
      <c r="N596" s="458"/>
      <c r="O596" s="458"/>
      <c r="P596" s="458"/>
      <c r="Q596" s="458"/>
      <c r="R596" s="458"/>
      <c r="S596" s="458"/>
      <c r="T596" s="458"/>
      <c r="U596" s="458"/>
      <c r="V596" s="458"/>
      <c r="W596" s="458"/>
      <c r="X596" s="458"/>
      <c r="Y596" s="458"/>
      <c r="Z596" s="458"/>
    </row>
    <row r="597" ht="12.75" customHeight="1" spans="1:26">
      <c r="A597" s="458"/>
      <c r="B597" s="458"/>
      <c r="C597" s="458"/>
      <c r="D597" s="458"/>
      <c r="E597" s="458"/>
      <c r="F597" s="458"/>
      <c r="G597" s="458"/>
      <c r="H597" s="458"/>
      <c r="I597" s="458"/>
      <c r="J597" s="458"/>
      <c r="K597" s="458"/>
      <c r="L597" s="458"/>
      <c r="M597" s="458"/>
      <c r="N597" s="458"/>
      <c r="O597" s="458"/>
      <c r="P597" s="458"/>
      <c r="Q597" s="458"/>
      <c r="R597" s="458"/>
      <c r="S597" s="458"/>
      <c r="T597" s="458"/>
      <c r="U597" s="458"/>
      <c r="V597" s="458"/>
      <c r="W597" s="458"/>
      <c r="X597" s="458"/>
      <c r="Y597" s="458"/>
      <c r="Z597" s="458"/>
    </row>
    <row r="598" ht="12.75" customHeight="1" spans="1:26">
      <c r="A598" s="458"/>
      <c r="B598" s="458"/>
      <c r="C598" s="458"/>
      <c r="D598" s="458"/>
      <c r="E598" s="458"/>
      <c r="F598" s="458"/>
      <c r="G598" s="458"/>
      <c r="H598" s="458"/>
      <c r="I598" s="458"/>
      <c r="J598" s="458"/>
      <c r="K598" s="458"/>
      <c r="L598" s="458"/>
      <c r="M598" s="458"/>
      <c r="N598" s="458"/>
      <c r="O598" s="458"/>
      <c r="P598" s="458"/>
      <c r="Q598" s="458"/>
      <c r="R598" s="458"/>
      <c r="S598" s="458"/>
      <c r="T598" s="458"/>
      <c r="U598" s="458"/>
      <c r="V598" s="458"/>
      <c r="W598" s="458"/>
      <c r="X598" s="458"/>
      <c r="Y598" s="458"/>
      <c r="Z598" s="458"/>
    </row>
    <row r="599" ht="12.75" customHeight="1" spans="1:26">
      <c r="A599" s="458"/>
      <c r="B599" s="458"/>
      <c r="C599" s="458"/>
      <c r="D599" s="458"/>
      <c r="E599" s="458"/>
      <c r="F599" s="458"/>
      <c r="G599" s="458"/>
      <c r="H599" s="458"/>
      <c r="I599" s="458"/>
      <c r="J599" s="458"/>
      <c r="K599" s="458"/>
      <c r="L599" s="458"/>
      <c r="M599" s="458"/>
      <c r="N599" s="458"/>
      <c r="O599" s="458"/>
      <c r="P599" s="458"/>
      <c r="Q599" s="458"/>
      <c r="R599" s="458"/>
      <c r="S599" s="458"/>
      <c r="T599" s="458"/>
      <c r="U599" s="458"/>
      <c r="V599" s="458"/>
      <c r="W599" s="458"/>
      <c r="X599" s="458"/>
      <c r="Y599" s="458"/>
      <c r="Z599" s="458"/>
    </row>
    <row r="600" ht="12.75" customHeight="1" spans="1:26">
      <c r="A600" s="458"/>
      <c r="B600" s="458"/>
      <c r="C600" s="458"/>
      <c r="D600" s="458"/>
      <c r="E600" s="458"/>
      <c r="F600" s="458"/>
      <c r="G600" s="458"/>
      <c r="H600" s="458"/>
      <c r="I600" s="458"/>
      <c r="J600" s="458"/>
      <c r="K600" s="458"/>
      <c r="L600" s="458"/>
      <c r="M600" s="458"/>
      <c r="N600" s="458"/>
      <c r="O600" s="458"/>
      <c r="P600" s="458"/>
      <c r="Q600" s="458"/>
      <c r="R600" s="458"/>
      <c r="S600" s="458"/>
      <c r="T600" s="458"/>
      <c r="U600" s="458"/>
      <c r="V600" s="458"/>
      <c r="W600" s="458"/>
      <c r="X600" s="458"/>
      <c r="Y600" s="458"/>
      <c r="Z600" s="458"/>
    </row>
    <row r="601" ht="12.75" customHeight="1" spans="1:26">
      <c r="A601" s="458"/>
      <c r="B601" s="458"/>
      <c r="C601" s="458"/>
      <c r="D601" s="458"/>
      <c r="E601" s="458"/>
      <c r="F601" s="458"/>
      <c r="G601" s="458"/>
      <c r="H601" s="458"/>
      <c r="I601" s="458"/>
      <c r="J601" s="458"/>
      <c r="K601" s="458"/>
      <c r="L601" s="458"/>
      <c r="M601" s="458"/>
      <c r="N601" s="458"/>
      <c r="O601" s="458"/>
      <c r="P601" s="458"/>
      <c r="Q601" s="458"/>
      <c r="R601" s="458"/>
      <c r="S601" s="458"/>
      <c r="T601" s="458"/>
      <c r="U601" s="458"/>
      <c r="V601" s="458"/>
      <c r="W601" s="458"/>
      <c r="X601" s="458"/>
      <c r="Y601" s="458"/>
      <c r="Z601" s="458"/>
    </row>
    <row r="602" ht="12.75" customHeight="1" spans="1:26">
      <c r="A602" s="458"/>
      <c r="B602" s="458"/>
      <c r="C602" s="458"/>
      <c r="D602" s="458"/>
      <c r="E602" s="458"/>
      <c r="F602" s="458"/>
      <c r="G602" s="458"/>
      <c r="H602" s="458"/>
      <c r="I602" s="458"/>
      <c r="J602" s="458"/>
      <c r="K602" s="458"/>
      <c r="L602" s="458"/>
      <c r="M602" s="458"/>
      <c r="N602" s="458"/>
      <c r="O602" s="458"/>
      <c r="P602" s="458"/>
      <c r="Q602" s="458"/>
      <c r="R602" s="458"/>
      <c r="S602" s="458"/>
      <c r="T602" s="458"/>
      <c r="U602" s="458"/>
      <c r="V602" s="458"/>
      <c r="W602" s="458"/>
      <c r="X602" s="458"/>
      <c r="Y602" s="458"/>
      <c r="Z602" s="458"/>
    </row>
    <row r="603" ht="12.75" customHeight="1" spans="1:26">
      <c r="A603" s="458"/>
      <c r="B603" s="458"/>
      <c r="C603" s="458"/>
      <c r="D603" s="458"/>
      <c r="E603" s="458"/>
      <c r="F603" s="458"/>
      <c r="G603" s="458"/>
      <c r="H603" s="458"/>
      <c r="I603" s="458"/>
      <c r="J603" s="458"/>
      <c r="K603" s="458"/>
      <c r="L603" s="458"/>
      <c r="M603" s="458"/>
      <c r="N603" s="458"/>
      <c r="O603" s="458"/>
      <c r="P603" s="458"/>
      <c r="Q603" s="458"/>
      <c r="R603" s="458"/>
      <c r="S603" s="458"/>
      <c r="T603" s="458"/>
      <c r="U603" s="458"/>
      <c r="V603" s="458"/>
      <c r="W603" s="458"/>
      <c r="X603" s="458"/>
      <c r="Y603" s="458"/>
      <c r="Z603" s="458"/>
    </row>
    <row r="604" ht="12.75" customHeight="1" spans="1:26">
      <c r="A604" s="458"/>
      <c r="B604" s="458"/>
      <c r="C604" s="458"/>
      <c r="D604" s="458"/>
      <c r="E604" s="458"/>
      <c r="F604" s="458"/>
      <c r="G604" s="458"/>
      <c r="H604" s="458"/>
      <c r="I604" s="458"/>
      <c r="J604" s="458"/>
      <c r="K604" s="458"/>
      <c r="L604" s="458"/>
      <c r="M604" s="458"/>
      <c r="N604" s="458"/>
      <c r="O604" s="458"/>
      <c r="P604" s="458"/>
      <c r="Q604" s="458"/>
      <c r="R604" s="458"/>
      <c r="S604" s="458"/>
      <c r="T604" s="458"/>
      <c r="U604" s="458"/>
      <c r="V604" s="458"/>
      <c r="W604" s="458"/>
      <c r="X604" s="458"/>
      <c r="Y604" s="458"/>
      <c r="Z604" s="458"/>
    </row>
    <row r="605" ht="12.75" customHeight="1" spans="1:26">
      <c r="A605" s="458"/>
      <c r="B605" s="458"/>
      <c r="C605" s="458"/>
      <c r="D605" s="458"/>
      <c r="E605" s="458"/>
      <c r="F605" s="458"/>
      <c r="G605" s="458"/>
      <c r="H605" s="458"/>
      <c r="I605" s="458"/>
      <c r="J605" s="458"/>
      <c r="K605" s="458"/>
      <c r="L605" s="458"/>
      <c r="M605" s="458"/>
      <c r="N605" s="458"/>
      <c r="O605" s="458"/>
      <c r="P605" s="458"/>
      <c r="Q605" s="458"/>
      <c r="R605" s="458"/>
      <c r="S605" s="458"/>
      <c r="T605" s="458"/>
      <c r="U605" s="458"/>
      <c r="V605" s="458"/>
      <c r="W605" s="458"/>
      <c r="X605" s="458"/>
      <c r="Y605" s="458"/>
      <c r="Z605" s="458"/>
    </row>
    <row r="606" ht="12.75" customHeight="1" spans="1:26">
      <c r="A606" s="458"/>
      <c r="B606" s="458"/>
      <c r="C606" s="458"/>
      <c r="D606" s="458"/>
      <c r="E606" s="458"/>
      <c r="F606" s="458"/>
      <c r="G606" s="458"/>
      <c r="H606" s="458"/>
      <c r="I606" s="458"/>
      <c r="J606" s="458"/>
      <c r="K606" s="458"/>
      <c r="L606" s="458"/>
      <c r="M606" s="458"/>
      <c r="N606" s="458"/>
      <c r="O606" s="458"/>
      <c r="P606" s="458"/>
      <c r="Q606" s="458"/>
      <c r="R606" s="458"/>
      <c r="S606" s="458"/>
      <c r="T606" s="458"/>
      <c r="U606" s="458"/>
      <c r="V606" s="458"/>
      <c r="W606" s="458"/>
      <c r="X606" s="458"/>
      <c r="Y606" s="458"/>
      <c r="Z606" s="458"/>
    </row>
    <row r="607" ht="12.75" customHeight="1" spans="1:26">
      <c r="A607" s="458"/>
      <c r="B607" s="458"/>
      <c r="C607" s="458"/>
      <c r="D607" s="458"/>
      <c r="E607" s="458"/>
      <c r="F607" s="458"/>
      <c r="G607" s="458"/>
      <c r="H607" s="458"/>
      <c r="I607" s="458"/>
      <c r="J607" s="458"/>
      <c r="K607" s="458"/>
      <c r="L607" s="458"/>
      <c r="M607" s="458"/>
      <c r="N607" s="458"/>
      <c r="O607" s="458"/>
      <c r="P607" s="458"/>
      <c r="Q607" s="458"/>
      <c r="R607" s="458"/>
      <c r="S607" s="458"/>
      <c r="T607" s="458"/>
      <c r="U607" s="458"/>
      <c r="V607" s="458"/>
      <c r="W607" s="458"/>
      <c r="X607" s="458"/>
      <c r="Y607" s="458"/>
      <c r="Z607" s="458"/>
    </row>
    <row r="608" ht="12.75" customHeight="1" spans="1:26">
      <c r="A608" s="458"/>
      <c r="B608" s="458"/>
      <c r="C608" s="458"/>
      <c r="D608" s="458"/>
      <c r="E608" s="458"/>
      <c r="F608" s="458"/>
      <c r="G608" s="458"/>
      <c r="H608" s="458"/>
      <c r="I608" s="458"/>
      <c r="J608" s="458"/>
      <c r="K608" s="458"/>
      <c r="L608" s="458"/>
      <c r="M608" s="458"/>
      <c r="N608" s="458"/>
      <c r="O608" s="458"/>
      <c r="P608" s="458"/>
      <c r="Q608" s="458"/>
      <c r="R608" s="458"/>
      <c r="S608" s="458"/>
      <c r="T608" s="458"/>
      <c r="U608" s="458"/>
      <c r="V608" s="458"/>
      <c r="W608" s="458"/>
      <c r="X608" s="458"/>
      <c r="Y608" s="458"/>
      <c r="Z608" s="458"/>
    </row>
    <row r="609" ht="12.75" customHeight="1" spans="1:26">
      <c r="A609" s="458"/>
      <c r="B609" s="458"/>
      <c r="C609" s="458"/>
      <c r="D609" s="458"/>
      <c r="E609" s="458"/>
      <c r="F609" s="458"/>
      <c r="G609" s="458"/>
      <c r="H609" s="458"/>
      <c r="I609" s="458"/>
      <c r="J609" s="458"/>
      <c r="K609" s="458"/>
      <c r="L609" s="458"/>
      <c r="M609" s="458"/>
      <c r="N609" s="458"/>
      <c r="O609" s="458"/>
      <c r="P609" s="458"/>
      <c r="Q609" s="458"/>
      <c r="R609" s="458"/>
      <c r="S609" s="458"/>
      <c r="T609" s="458"/>
      <c r="U609" s="458"/>
      <c r="V609" s="458"/>
      <c r="W609" s="458"/>
      <c r="X609" s="458"/>
      <c r="Y609" s="458"/>
      <c r="Z609" s="458"/>
    </row>
    <row r="610" ht="12.75" customHeight="1" spans="1:26">
      <c r="A610" s="458"/>
      <c r="B610" s="458"/>
      <c r="C610" s="458"/>
      <c r="D610" s="458"/>
      <c r="E610" s="458"/>
      <c r="F610" s="458"/>
      <c r="G610" s="458"/>
      <c r="H610" s="458"/>
      <c r="I610" s="458"/>
      <c r="J610" s="458"/>
      <c r="K610" s="458"/>
      <c r="L610" s="458"/>
      <c r="M610" s="458"/>
      <c r="N610" s="458"/>
      <c r="O610" s="458"/>
      <c r="P610" s="458"/>
      <c r="Q610" s="458"/>
      <c r="R610" s="458"/>
      <c r="S610" s="458"/>
      <c r="T610" s="458"/>
      <c r="U610" s="458"/>
      <c r="V610" s="458"/>
      <c r="W610" s="458"/>
      <c r="X610" s="458"/>
      <c r="Y610" s="458"/>
      <c r="Z610" s="458"/>
    </row>
    <row r="611" ht="12.75" customHeight="1" spans="1:26">
      <c r="A611" s="458"/>
      <c r="B611" s="458"/>
      <c r="C611" s="458"/>
      <c r="D611" s="458"/>
      <c r="E611" s="458"/>
      <c r="F611" s="458"/>
      <c r="G611" s="458"/>
      <c r="H611" s="458"/>
      <c r="I611" s="458"/>
      <c r="J611" s="458"/>
      <c r="K611" s="458"/>
      <c r="L611" s="458"/>
      <c r="M611" s="458"/>
      <c r="N611" s="458"/>
      <c r="O611" s="458"/>
      <c r="P611" s="458"/>
      <c r="Q611" s="458"/>
      <c r="R611" s="458"/>
      <c r="S611" s="458"/>
      <c r="T611" s="458"/>
      <c r="U611" s="458"/>
      <c r="V611" s="458"/>
      <c r="W611" s="458"/>
      <c r="X611" s="458"/>
      <c r="Y611" s="458"/>
      <c r="Z611" s="458"/>
    </row>
    <row r="612" ht="12.75" customHeight="1" spans="1:26">
      <c r="A612" s="458"/>
      <c r="B612" s="458"/>
      <c r="C612" s="458"/>
      <c r="D612" s="458"/>
      <c r="E612" s="458"/>
      <c r="F612" s="458"/>
      <c r="G612" s="458"/>
      <c r="H612" s="458"/>
      <c r="I612" s="458"/>
      <c r="J612" s="458"/>
      <c r="K612" s="458"/>
      <c r="L612" s="458"/>
      <c r="M612" s="458"/>
      <c r="N612" s="458"/>
      <c r="O612" s="458"/>
      <c r="P612" s="458"/>
      <c r="Q612" s="458"/>
      <c r="R612" s="458"/>
      <c r="S612" s="458"/>
      <c r="T612" s="458"/>
      <c r="U612" s="458"/>
      <c r="V612" s="458"/>
      <c r="W612" s="458"/>
      <c r="X612" s="458"/>
      <c r="Y612" s="458"/>
      <c r="Z612" s="458"/>
    </row>
    <row r="613" ht="12.75" customHeight="1" spans="1:26">
      <c r="A613" s="458"/>
      <c r="B613" s="458"/>
      <c r="C613" s="458"/>
      <c r="D613" s="458"/>
      <c r="E613" s="458"/>
      <c r="F613" s="458"/>
      <c r="G613" s="458"/>
      <c r="H613" s="458"/>
      <c r="I613" s="458"/>
      <c r="J613" s="458"/>
      <c r="K613" s="458"/>
      <c r="L613" s="458"/>
      <c r="M613" s="458"/>
      <c r="N613" s="458"/>
      <c r="O613" s="458"/>
      <c r="P613" s="458"/>
      <c r="Q613" s="458"/>
      <c r="R613" s="458"/>
      <c r="S613" s="458"/>
      <c r="T613" s="458"/>
      <c r="U613" s="458"/>
      <c r="V613" s="458"/>
      <c r="W613" s="458"/>
      <c r="X613" s="458"/>
      <c r="Y613" s="458"/>
      <c r="Z613" s="458"/>
    </row>
    <row r="614" ht="12.75" customHeight="1" spans="1:26">
      <c r="A614" s="458"/>
      <c r="B614" s="458"/>
      <c r="C614" s="458"/>
      <c r="D614" s="458"/>
      <c r="E614" s="458"/>
      <c r="F614" s="458"/>
      <c r="G614" s="458"/>
      <c r="H614" s="458"/>
      <c r="I614" s="458"/>
      <c r="J614" s="458"/>
      <c r="K614" s="458"/>
      <c r="L614" s="458"/>
      <c r="M614" s="458"/>
      <c r="N614" s="458"/>
      <c r="O614" s="458"/>
      <c r="P614" s="458"/>
      <c r="Q614" s="458"/>
      <c r="R614" s="458"/>
      <c r="S614" s="458"/>
      <c r="T614" s="458"/>
      <c r="U614" s="458"/>
      <c r="V614" s="458"/>
      <c r="W614" s="458"/>
      <c r="X614" s="458"/>
      <c r="Y614" s="458"/>
      <c r="Z614" s="458"/>
    </row>
    <row r="615" ht="12.75" customHeight="1" spans="1:26">
      <c r="A615" s="458"/>
      <c r="B615" s="458"/>
      <c r="C615" s="458"/>
      <c r="D615" s="458"/>
      <c r="E615" s="458"/>
      <c r="F615" s="458"/>
      <c r="G615" s="458"/>
      <c r="H615" s="458"/>
      <c r="I615" s="458"/>
      <c r="J615" s="458"/>
      <c r="K615" s="458"/>
      <c r="L615" s="458"/>
      <c r="M615" s="458"/>
      <c r="N615" s="458"/>
      <c r="O615" s="458"/>
      <c r="P615" s="458"/>
      <c r="Q615" s="458"/>
      <c r="R615" s="458"/>
      <c r="S615" s="458"/>
      <c r="T615" s="458"/>
      <c r="U615" s="458"/>
      <c r="V615" s="458"/>
      <c r="W615" s="458"/>
      <c r="X615" s="458"/>
      <c r="Y615" s="458"/>
      <c r="Z615" s="458"/>
    </row>
    <row r="616" ht="12.75" customHeight="1" spans="1:26">
      <c r="A616" s="458"/>
      <c r="B616" s="458"/>
      <c r="C616" s="458"/>
      <c r="D616" s="458"/>
      <c r="E616" s="458"/>
      <c r="F616" s="458"/>
      <c r="G616" s="458"/>
      <c r="H616" s="458"/>
      <c r="I616" s="458"/>
      <c r="J616" s="458"/>
      <c r="K616" s="458"/>
      <c r="L616" s="458"/>
      <c r="M616" s="458"/>
      <c r="N616" s="458"/>
      <c r="O616" s="458"/>
      <c r="P616" s="458"/>
      <c r="Q616" s="458"/>
      <c r="R616" s="458"/>
      <c r="S616" s="458"/>
      <c r="T616" s="458"/>
      <c r="U616" s="458"/>
      <c r="V616" s="458"/>
      <c r="W616" s="458"/>
      <c r="X616" s="458"/>
      <c r="Y616" s="458"/>
      <c r="Z616" s="458"/>
    </row>
    <row r="617" ht="12.75" customHeight="1" spans="1:26">
      <c r="A617" s="458"/>
      <c r="B617" s="458"/>
      <c r="C617" s="458"/>
      <c r="D617" s="458"/>
      <c r="E617" s="458"/>
      <c r="F617" s="458"/>
      <c r="G617" s="458"/>
      <c r="H617" s="458"/>
      <c r="I617" s="458"/>
      <c r="J617" s="458"/>
      <c r="K617" s="458"/>
      <c r="L617" s="458"/>
      <c r="M617" s="458"/>
      <c r="N617" s="458"/>
      <c r="O617" s="458"/>
      <c r="P617" s="458"/>
      <c r="Q617" s="458"/>
      <c r="R617" s="458"/>
      <c r="S617" s="458"/>
      <c r="T617" s="458"/>
      <c r="U617" s="458"/>
      <c r="V617" s="458"/>
      <c r="W617" s="458"/>
      <c r="X617" s="458"/>
      <c r="Y617" s="458"/>
      <c r="Z617" s="458"/>
    </row>
    <row r="618" ht="12.75" customHeight="1" spans="1:26">
      <c r="A618" s="458"/>
      <c r="B618" s="458"/>
      <c r="C618" s="458"/>
      <c r="D618" s="458"/>
      <c r="E618" s="458"/>
      <c r="F618" s="458"/>
      <c r="G618" s="458"/>
      <c r="H618" s="458"/>
      <c r="I618" s="458"/>
      <c r="J618" s="458"/>
      <c r="K618" s="458"/>
      <c r="L618" s="458"/>
      <c r="M618" s="458"/>
      <c r="N618" s="458"/>
      <c r="O618" s="458"/>
      <c r="P618" s="458"/>
      <c r="Q618" s="458"/>
      <c r="R618" s="458"/>
      <c r="S618" s="458"/>
      <c r="T618" s="458"/>
      <c r="U618" s="458"/>
      <c r="V618" s="458"/>
      <c r="W618" s="458"/>
      <c r="X618" s="458"/>
      <c r="Y618" s="458"/>
      <c r="Z618" s="458"/>
    </row>
    <row r="619" ht="12.75" customHeight="1" spans="1:26">
      <c r="A619" s="458"/>
      <c r="B619" s="458"/>
      <c r="C619" s="458"/>
      <c r="D619" s="458"/>
      <c r="E619" s="458"/>
      <c r="F619" s="458"/>
      <c r="G619" s="458"/>
      <c r="H619" s="458"/>
      <c r="I619" s="458"/>
      <c r="J619" s="458"/>
      <c r="K619" s="458"/>
      <c r="L619" s="458"/>
      <c r="M619" s="458"/>
      <c r="N619" s="458"/>
      <c r="O619" s="458"/>
      <c r="P619" s="458"/>
      <c r="Q619" s="458"/>
      <c r="R619" s="458"/>
      <c r="S619" s="458"/>
      <c r="T619" s="458"/>
      <c r="U619" s="458"/>
      <c r="V619" s="458"/>
      <c r="W619" s="458"/>
      <c r="X619" s="458"/>
      <c r="Y619" s="458"/>
      <c r="Z619" s="458"/>
    </row>
    <row r="620" ht="12.75" customHeight="1" spans="1:26">
      <c r="A620" s="458"/>
      <c r="B620" s="458"/>
      <c r="C620" s="458"/>
      <c r="D620" s="458"/>
      <c r="E620" s="458"/>
      <c r="F620" s="458"/>
      <c r="G620" s="458"/>
      <c r="H620" s="458"/>
      <c r="I620" s="458"/>
      <c r="J620" s="458"/>
      <c r="K620" s="458"/>
      <c r="L620" s="458"/>
      <c r="M620" s="458"/>
      <c r="N620" s="458"/>
      <c r="O620" s="458"/>
      <c r="P620" s="458"/>
      <c r="Q620" s="458"/>
      <c r="R620" s="458"/>
      <c r="S620" s="458"/>
      <c r="T620" s="458"/>
      <c r="U620" s="458"/>
      <c r="V620" s="458"/>
      <c r="W620" s="458"/>
      <c r="X620" s="458"/>
      <c r="Y620" s="458"/>
      <c r="Z620" s="458"/>
    </row>
    <row r="621" ht="12.75" customHeight="1" spans="1:26">
      <c r="A621" s="458"/>
      <c r="B621" s="458"/>
      <c r="C621" s="458"/>
      <c r="D621" s="458"/>
      <c r="E621" s="458"/>
      <c r="F621" s="458"/>
      <c r="G621" s="458"/>
      <c r="H621" s="458"/>
      <c r="I621" s="458"/>
      <c r="J621" s="458"/>
      <c r="K621" s="458"/>
      <c r="L621" s="458"/>
      <c r="M621" s="458"/>
      <c r="N621" s="458"/>
      <c r="O621" s="458"/>
      <c r="P621" s="458"/>
      <c r="Q621" s="458"/>
      <c r="R621" s="458"/>
      <c r="S621" s="458"/>
      <c r="T621" s="458"/>
      <c r="U621" s="458"/>
      <c r="V621" s="458"/>
      <c r="W621" s="458"/>
      <c r="X621" s="458"/>
      <c r="Y621" s="458"/>
      <c r="Z621" s="458"/>
    </row>
    <row r="622" ht="12.75" customHeight="1" spans="1:26">
      <c r="A622" s="458"/>
      <c r="B622" s="458"/>
      <c r="C622" s="458"/>
      <c r="D622" s="458"/>
      <c r="E622" s="458"/>
      <c r="F622" s="458"/>
      <c r="G622" s="458"/>
      <c r="H622" s="458"/>
      <c r="I622" s="458"/>
      <c r="J622" s="458"/>
      <c r="K622" s="458"/>
      <c r="L622" s="458"/>
      <c r="M622" s="458"/>
      <c r="N622" s="458"/>
      <c r="O622" s="458"/>
      <c r="P622" s="458"/>
      <c r="Q622" s="458"/>
      <c r="R622" s="458"/>
      <c r="S622" s="458"/>
      <c r="T622" s="458"/>
      <c r="U622" s="458"/>
      <c r="V622" s="458"/>
      <c r="W622" s="458"/>
      <c r="X622" s="458"/>
      <c r="Y622" s="458"/>
      <c r="Z622" s="458"/>
    </row>
    <row r="623" ht="12.75" customHeight="1" spans="1:26">
      <c r="A623" s="458"/>
      <c r="B623" s="458"/>
      <c r="C623" s="458"/>
      <c r="D623" s="458"/>
      <c r="E623" s="458"/>
      <c r="F623" s="458"/>
      <c r="G623" s="458"/>
      <c r="H623" s="458"/>
      <c r="I623" s="458"/>
      <c r="J623" s="458"/>
      <c r="K623" s="458"/>
      <c r="L623" s="458"/>
      <c r="M623" s="458"/>
      <c r="N623" s="458"/>
      <c r="O623" s="458"/>
      <c r="P623" s="458"/>
      <c r="Q623" s="458"/>
      <c r="R623" s="458"/>
      <c r="S623" s="458"/>
      <c r="T623" s="458"/>
      <c r="U623" s="458"/>
      <c r="V623" s="458"/>
      <c r="W623" s="458"/>
      <c r="X623" s="458"/>
      <c r="Y623" s="458"/>
      <c r="Z623" s="458"/>
    </row>
    <row r="624" ht="12.75" customHeight="1" spans="1:26">
      <c r="A624" s="458"/>
      <c r="B624" s="458"/>
      <c r="C624" s="458"/>
      <c r="D624" s="458"/>
      <c r="E624" s="458"/>
      <c r="F624" s="458"/>
      <c r="G624" s="458"/>
      <c r="H624" s="458"/>
      <c r="I624" s="458"/>
      <c r="J624" s="458"/>
      <c r="K624" s="458"/>
      <c r="L624" s="458"/>
      <c r="M624" s="458"/>
      <c r="N624" s="458"/>
      <c r="O624" s="458"/>
      <c r="P624" s="458"/>
      <c r="Q624" s="458"/>
      <c r="R624" s="458"/>
      <c r="S624" s="458"/>
      <c r="T624" s="458"/>
      <c r="U624" s="458"/>
      <c r="V624" s="458"/>
      <c r="W624" s="458"/>
      <c r="X624" s="458"/>
      <c r="Y624" s="458"/>
      <c r="Z624" s="458"/>
    </row>
    <row r="625" ht="12.75" customHeight="1" spans="1:26">
      <c r="A625" s="458"/>
      <c r="B625" s="458"/>
      <c r="C625" s="458"/>
      <c r="D625" s="458"/>
      <c r="E625" s="458"/>
      <c r="F625" s="458"/>
      <c r="G625" s="458"/>
      <c r="H625" s="458"/>
      <c r="I625" s="458"/>
      <c r="J625" s="458"/>
      <c r="K625" s="458"/>
      <c r="L625" s="458"/>
      <c r="M625" s="458"/>
      <c r="N625" s="458"/>
      <c r="O625" s="458"/>
      <c r="P625" s="458"/>
      <c r="Q625" s="458"/>
      <c r="R625" s="458"/>
      <c r="S625" s="458"/>
      <c r="T625" s="458"/>
      <c r="U625" s="458"/>
      <c r="V625" s="458"/>
      <c r="W625" s="458"/>
      <c r="X625" s="458"/>
      <c r="Y625" s="458"/>
      <c r="Z625" s="458"/>
    </row>
    <row r="626" ht="12.75" customHeight="1" spans="1:26">
      <c r="A626" s="458"/>
      <c r="B626" s="458"/>
      <c r="C626" s="458"/>
      <c r="D626" s="458"/>
      <c r="E626" s="458"/>
      <c r="F626" s="458"/>
      <c r="G626" s="458"/>
      <c r="H626" s="458"/>
      <c r="I626" s="458"/>
      <c r="J626" s="458"/>
      <c r="K626" s="458"/>
      <c r="L626" s="458"/>
      <c r="M626" s="458"/>
      <c r="N626" s="458"/>
      <c r="O626" s="458"/>
      <c r="P626" s="458"/>
      <c r="Q626" s="458"/>
      <c r="R626" s="458"/>
      <c r="S626" s="458"/>
      <c r="T626" s="458"/>
      <c r="U626" s="458"/>
      <c r="V626" s="458"/>
      <c r="W626" s="458"/>
      <c r="X626" s="458"/>
      <c r="Y626" s="458"/>
      <c r="Z626" s="458"/>
    </row>
    <row r="627" ht="12.75" customHeight="1" spans="1:26">
      <c r="A627" s="458"/>
      <c r="B627" s="458"/>
      <c r="C627" s="458"/>
      <c r="D627" s="458"/>
      <c r="E627" s="458"/>
      <c r="F627" s="458"/>
      <c r="G627" s="458"/>
      <c r="H627" s="458"/>
      <c r="I627" s="458"/>
      <c r="J627" s="458"/>
      <c r="K627" s="458"/>
      <c r="L627" s="458"/>
      <c r="M627" s="458"/>
      <c r="N627" s="458"/>
      <c r="O627" s="458"/>
      <c r="P627" s="458"/>
      <c r="Q627" s="458"/>
      <c r="R627" s="458"/>
      <c r="S627" s="458"/>
      <c r="T627" s="458"/>
      <c r="U627" s="458"/>
      <c r="V627" s="458"/>
      <c r="W627" s="458"/>
      <c r="X627" s="458"/>
      <c r="Y627" s="458"/>
      <c r="Z627" s="458"/>
    </row>
    <row r="628" ht="12.75" customHeight="1" spans="1:26">
      <c r="A628" s="458"/>
      <c r="B628" s="458"/>
      <c r="C628" s="458"/>
      <c r="D628" s="458"/>
      <c r="E628" s="458"/>
      <c r="F628" s="458"/>
      <c r="G628" s="458"/>
      <c r="H628" s="458"/>
      <c r="I628" s="458"/>
      <c r="J628" s="458"/>
      <c r="K628" s="458"/>
      <c r="L628" s="458"/>
      <c r="M628" s="458"/>
      <c r="N628" s="458"/>
      <c r="O628" s="458"/>
      <c r="P628" s="458"/>
      <c r="Q628" s="458"/>
      <c r="R628" s="458"/>
      <c r="S628" s="458"/>
      <c r="T628" s="458"/>
      <c r="U628" s="458"/>
      <c r="V628" s="458"/>
      <c r="W628" s="458"/>
      <c r="X628" s="458"/>
      <c r="Y628" s="458"/>
      <c r="Z628" s="458"/>
    </row>
    <row r="629" ht="12.75" customHeight="1" spans="1:26">
      <c r="A629" s="458"/>
      <c r="B629" s="458"/>
      <c r="C629" s="458"/>
      <c r="D629" s="458"/>
      <c r="E629" s="458"/>
      <c r="F629" s="458"/>
      <c r="G629" s="458"/>
      <c r="H629" s="458"/>
      <c r="I629" s="458"/>
      <c r="J629" s="458"/>
      <c r="K629" s="458"/>
      <c r="L629" s="458"/>
      <c r="M629" s="458"/>
      <c r="N629" s="458"/>
      <c r="O629" s="458"/>
      <c r="P629" s="458"/>
      <c r="Q629" s="458"/>
      <c r="R629" s="458"/>
      <c r="S629" s="458"/>
      <c r="T629" s="458"/>
      <c r="U629" s="458"/>
      <c r="V629" s="458"/>
      <c r="W629" s="458"/>
      <c r="X629" s="458"/>
      <c r="Y629" s="458"/>
      <c r="Z629" s="458"/>
    </row>
    <row r="630" ht="12.75" customHeight="1" spans="1:26">
      <c r="A630" s="458"/>
      <c r="B630" s="458"/>
      <c r="C630" s="458"/>
      <c r="D630" s="458"/>
      <c r="E630" s="458"/>
      <c r="F630" s="458"/>
      <c r="G630" s="458"/>
      <c r="H630" s="458"/>
      <c r="I630" s="458"/>
      <c r="J630" s="458"/>
      <c r="K630" s="458"/>
      <c r="L630" s="458"/>
      <c r="M630" s="458"/>
      <c r="N630" s="458"/>
      <c r="O630" s="458"/>
      <c r="P630" s="458"/>
      <c r="Q630" s="458"/>
      <c r="R630" s="458"/>
      <c r="S630" s="458"/>
      <c r="T630" s="458"/>
      <c r="U630" s="458"/>
      <c r="V630" s="458"/>
      <c r="W630" s="458"/>
      <c r="X630" s="458"/>
      <c r="Y630" s="458"/>
      <c r="Z630" s="458"/>
    </row>
    <row r="631" ht="12.75" customHeight="1" spans="1:26">
      <c r="A631" s="458"/>
      <c r="B631" s="458"/>
      <c r="C631" s="458"/>
      <c r="D631" s="458"/>
      <c r="E631" s="458"/>
      <c r="F631" s="458"/>
      <c r="G631" s="458"/>
      <c r="H631" s="458"/>
      <c r="I631" s="458"/>
      <c r="J631" s="458"/>
      <c r="K631" s="458"/>
      <c r="L631" s="458"/>
      <c r="M631" s="458"/>
      <c r="N631" s="458"/>
      <c r="O631" s="458"/>
      <c r="P631" s="458"/>
      <c r="Q631" s="458"/>
      <c r="R631" s="458"/>
      <c r="S631" s="458"/>
      <c r="T631" s="458"/>
      <c r="U631" s="458"/>
      <c r="V631" s="458"/>
      <c r="W631" s="458"/>
      <c r="X631" s="458"/>
      <c r="Y631" s="458"/>
      <c r="Z631" s="458"/>
    </row>
    <row r="632" ht="12.75" customHeight="1" spans="1:26">
      <c r="A632" s="458"/>
      <c r="B632" s="458"/>
      <c r="C632" s="458"/>
      <c r="D632" s="458"/>
      <c r="E632" s="458"/>
      <c r="F632" s="458"/>
      <c r="G632" s="458"/>
      <c r="H632" s="458"/>
      <c r="I632" s="458"/>
      <c r="J632" s="458"/>
      <c r="K632" s="458"/>
      <c r="L632" s="458"/>
      <c r="M632" s="458"/>
      <c r="N632" s="458"/>
      <c r="O632" s="458"/>
      <c r="P632" s="458"/>
      <c r="Q632" s="458"/>
      <c r="R632" s="458"/>
      <c r="S632" s="458"/>
      <c r="T632" s="458"/>
      <c r="U632" s="458"/>
      <c r="V632" s="458"/>
      <c r="W632" s="458"/>
      <c r="X632" s="458"/>
      <c r="Y632" s="458"/>
      <c r="Z632" s="458"/>
    </row>
    <row r="633" ht="12.75" customHeight="1" spans="1:26">
      <c r="A633" s="458"/>
      <c r="B633" s="458"/>
      <c r="C633" s="458"/>
      <c r="D633" s="458"/>
      <c r="E633" s="458"/>
      <c r="F633" s="458"/>
      <c r="G633" s="458"/>
      <c r="H633" s="458"/>
      <c r="I633" s="458"/>
      <c r="J633" s="458"/>
      <c r="K633" s="458"/>
      <c r="L633" s="458"/>
      <c r="M633" s="458"/>
      <c r="N633" s="458"/>
      <c r="O633" s="458"/>
      <c r="P633" s="458"/>
      <c r="Q633" s="458"/>
      <c r="R633" s="458"/>
      <c r="S633" s="458"/>
      <c r="T633" s="458"/>
      <c r="U633" s="458"/>
      <c r="V633" s="458"/>
      <c r="W633" s="458"/>
      <c r="X633" s="458"/>
      <c r="Y633" s="458"/>
      <c r="Z633" s="458"/>
    </row>
    <row r="634" ht="12.75" customHeight="1" spans="1:26">
      <c r="A634" s="458"/>
      <c r="B634" s="458"/>
      <c r="C634" s="458"/>
      <c r="D634" s="458"/>
      <c r="E634" s="458"/>
      <c r="F634" s="458"/>
      <c r="G634" s="458"/>
      <c r="H634" s="458"/>
      <c r="I634" s="458"/>
      <c r="J634" s="458"/>
      <c r="K634" s="458"/>
      <c r="L634" s="458"/>
      <c r="M634" s="458"/>
      <c r="N634" s="458"/>
      <c r="O634" s="458"/>
      <c r="P634" s="458"/>
      <c r="Q634" s="458"/>
      <c r="R634" s="458"/>
      <c r="S634" s="458"/>
      <c r="T634" s="458"/>
      <c r="U634" s="458"/>
      <c r="V634" s="458"/>
      <c r="W634" s="458"/>
      <c r="X634" s="458"/>
      <c r="Y634" s="458"/>
      <c r="Z634" s="458"/>
    </row>
    <row r="635" ht="12.75" customHeight="1" spans="1:26">
      <c r="A635" s="458"/>
      <c r="B635" s="458"/>
      <c r="C635" s="458"/>
      <c r="D635" s="458"/>
      <c r="E635" s="458"/>
      <c r="F635" s="458"/>
      <c r="G635" s="458"/>
      <c r="H635" s="458"/>
      <c r="I635" s="458"/>
      <c r="J635" s="458"/>
      <c r="K635" s="458"/>
      <c r="L635" s="458"/>
      <c r="M635" s="458"/>
      <c r="N635" s="458"/>
      <c r="O635" s="458"/>
      <c r="P635" s="458"/>
      <c r="Q635" s="458"/>
      <c r="R635" s="458"/>
      <c r="S635" s="458"/>
      <c r="T635" s="458"/>
      <c r="U635" s="458"/>
      <c r="V635" s="458"/>
      <c r="W635" s="458"/>
      <c r="X635" s="458"/>
      <c r="Y635" s="458"/>
      <c r="Z635" s="458"/>
    </row>
    <row r="636" ht="12.75" customHeight="1" spans="1:26">
      <c r="A636" s="458"/>
      <c r="B636" s="458"/>
      <c r="C636" s="458"/>
      <c r="D636" s="458"/>
      <c r="E636" s="458"/>
      <c r="F636" s="458"/>
      <c r="G636" s="458"/>
      <c r="H636" s="458"/>
      <c r="I636" s="458"/>
      <c r="J636" s="458"/>
      <c r="K636" s="458"/>
      <c r="L636" s="458"/>
      <c r="M636" s="458"/>
      <c r="N636" s="458"/>
      <c r="O636" s="458"/>
      <c r="P636" s="458"/>
      <c r="Q636" s="458"/>
      <c r="R636" s="458"/>
      <c r="S636" s="458"/>
      <c r="T636" s="458"/>
      <c r="U636" s="458"/>
      <c r="V636" s="458"/>
      <c r="W636" s="458"/>
      <c r="X636" s="458"/>
      <c r="Y636" s="458"/>
      <c r="Z636" s="458"/>
    </row>
    <row r="637" ht="12.75" customHeight="1" spans="1:26">
      <c r="A637" s="458"/>
      <c r="B637" s="458"/>
      <c r="C637" s="458"/>
      <c r="D637" s="458"/>
      <c r="E637" s="458"/>
      <c r="F637" s="458"/>
      <c r="G637" s="458"/>
      <c r="H637" s="458"/>
      <c r="I637" s="458"/>
      <c r="J637" s="458"/>
      <c r="K637" s="458"/>
      <c r="L637" s="458"/>
      <c r="M637" s="458"/>
      <c r="N637" s="458"/>
      <c r="O637" s="458"/>
      <c r="P637" s="458"/>
      <c r="Q637" s="458"/>
      <c r="R637" s="458"/>
      <c r="S637" s="458"/>
      <c r="T637" s="458"/>
      <c r="U637" s="458"/>
      <c r="V637" s="458"/>
      <c r="W637" s="458"/>
      <c r="X637" s="458"/>
      <c r="Y637" s="458"/>
      <c r="Z637" s="458"/>
    </row>
    <row r="638" ht="12.75" customHeight="1" spans="1:26">
      <c r="A638" s="458"/>
      <c r="B638" s="458"/>
      <c r="C638" s="458"/>
      <c r="D638" s="458"/>
      <c r="E638" s="458"/>
      <c r="F638" s="458"/>
      <c r="G638" s="458"/>
      <c r="H638" s="458"/>
      <c r="I638" s="458"/>
      <c r="J638" s="458"/>
      <c r="K638" s="458"/>
      <c r="L638" s="458"/>
      <c r="M638" s="458"/>
      <c r="N638" s="458"/>
      <c r="O638" s="458"/>
      <c r="P638" s="458"/>
      <c r="Q638" s="458"/>
      <c r="R638" s="458"/>
      <c r="S638" s="458"/>
      <c r="T638" s="458"/>
      <c r="U638" s="458"/>
      <c r="V638" s="458"/>
      <c r="W638" s="458"/>
      <c r="X638" s="458"/>
      <c r="Y638" s="458"/>
      <c r="Z638" s="458"/>
    </row>
    <row r="639" ht="12.75" customHeight="1" spans="1:26">
      <c r="A639" s="458"/>
      <c r="B639" s="458"/>
      <c r="C639" s="458"/>
      <c r="D639" s="458"/>
      <c r="E639" s="458"/>
      <c r="F639" s="458"/>
      <c r="G639" s="458"/>
      <c r="H639" s="458"/>
      <c r="I639" s="458"/>
      <c r="J639" s="458"/>
      <c r="K639" s="458"/>
      <c r="L639" s="458"/>
      <c r="M639" s="458"/>
      <c r="N639" s="458"/>
      <c r="O639" s="458"/>
      <c r="P639" s="458"/>
      <c r="Q639" s="458"/>
      <c r="R639" s="458"/>
      <c r="S639" s="458"/>
      <c r="T639" s="458"/>
      <c r="U639" s="458"/>
      <c r="V639" s="458"/>
      <c r="W639" s="458"/>
      <c r="X639" s="458"/>
      <c r="Y639" s="458"/>
      <c r="Z639" s="458"/>
    </row>
    <row r="640" ht="12.75" customHeight="1" spans="1:26">
      <c r="A640" s="458"/>
      <c r="B640" s="458"/>
      <c r="C640" s="458"/>
      <c r="D640" s="458"/>
      <c r="E640" s="458"/>
      <c r="F640" s="458"/>
      <c r="G640" s="458"/>
      <c r="H640" s="458"/>
      <c r="I640" s="458"/>
      <c r="J640" s="458"/>
      <c r="K640" s="458"/>
      <c r="L640" s="458"/>
      <c r="M640" s="458"/>
      <c r="N640" s="458"/>
      <c r="O640" s="458"/>
      <c r="P640" s="458"/>
      <c r="Q640" s="458"/>
      <c r="R640" s="458"/>
      <c r="S640" s="458"/>
      <c r="T640" s="458"/>
      <c r="U640" s="458"/>
      <c r="V640" s="458"/>
      <c r="W640" s="458"/>
      <c r="X640" s="458"/>
      <c r="Y640" s="458"/>
      <c r="Z640" s="458"/>
    </row>
    <row r="641" ht="12.75" customHeight="1" spans="1:26">
      <c r="A641" s="458"/>
      <c r="B641" s="458"/>
      <c r="C641" s="458"/>
      <c r="D641" s="458"/>
      <c r="E641" s="458"/>
      <c r="F641" s="458"/>
      <c r="G641" s="458"/>
      <c r="H641" s="458"/>
      <c r="I641" s="458"/>
      <c r="J641" s="458"/>
      <c r="K641" s="458"/>
      <c r="L641" s="458"/>
      <c r="M641" s="458"/>
      <c r="N641" s="458"/>
      <c r="O641" s="458"/>
      <c r="P641" s="458"/>
      <c r="Q641" s="458"/>
      <c r="R641" s="458"/>
      <c r="S641" s="458"/>
      <c r="T641" s="458"/>
      <c r="U641" s="458"/>
      <c r="V641" s="458"/>
      <c r="W641" s="458"/>
      <c r="X641" s="458"/>
      <c r="Y641" s="458"/>
      <c r="Z641" s="458"/>
    </row>
    <row r="642" ht="12.75" customHeight="1" spans="1:26">
      <c r="A642" s="458"/>
      <c r="B642" s="458"/>
      <c r="C642" s="458"/>
      <c r="D642" s="458"/>
      <c r="E642" s="458"/>
      <c r="F642" s="458"/>
      <c r="G642" s="458"/>
      <c r="H642" s="458"/>
      <c r="I642" s="458"/>
      <c r="J642" s="458"/>
      <c r="K642" s="458"/>
      <c r="L642" s="458"/>
      <c r="M642" s="458"/>
      <c r="N642" s="458"/>
      <c r="O642" s="458"/>
      <c r="P642" s="458"/>
      <c r="Q642" s="458"/>
      <c r="R642" s="458"/>
      <c r="S642" s="458"/>
      <c r="T642" s="458"/>
      <c r="U642" s="458"/>
      <c r="V642" s="458"/>
      <c r="W642" s="458"/>
      <c r="X642" s="458"/>
      <c r="Y642" s="458"/>
      <c r="Z642" s="458"/>
    </row>
    <row r="643" ht="12.75" customHeight="1" spans="1:26">
      <c r="A643" s="458"/>
      <c r="B643" s="458"/>
      <c r="C643" s="458"/>
      <c r="D643" s="458"/>
      <c r="E643" s="458"/>
      <c r="F643" s="458"/>
      <c r="G643" s="458"/>
      <c r="H643" s="458"/>
      <c r="I643" s="458"/>
      <c r="J643" s="458"/>
      <c r="K643" s="458"/>
      <c r="L643" s="458"/>
      <c r="M643" s="458"/>
      <c r="N643" s="458"/>
      <c r="O643" s="458"/>
      <c r="P643" s="458"/>
      <c r="Q643" s="458"/>
      <c r="R643" s="458"/>
      <c r="S643" s="458"/>
      <c r="T643" s="458"/>
      <c r="U643" s="458"/>
      <c r="V643" s="458"/>
      <c r="W643" s="458"/>
      <c r="X643" s="458"/>
      <c r="Y643" s="458"/>
      <c r="Z643" s="458"/>
    </row>
    <row r="644" ht="12.75" customHeight="1" spans="1:26">
      <c r="A644" s="458"/>
      <c r="B644" s="458"/>
      <c r="C644" s="458"/>
      <c r="D644" s="458"/>
      <c r="E644" s="458"/>
      <c r="F644" s="458"/>
      <c r="G644" s="458"/>
      <c r="H644" s="458"/>
      <c r="I644" s="458"/>
      <c r="J644" s="458"/>
      <c r="K644" s="458"/>
      <c r="L644" s="458"/>
      <c r="M644" s="458"/>
      <c r="N644" s="458"/>
      <c r="O644" s="458"/>
      <c r="P644" s="458"/>
      <c r="Q644" s="458"/>
      <c r="R644" s="458"/>
      <c r="S644" s="458"/>
      <c r="T644" s="458"/>
      <c r="U644" s="458"/>
      <c r="V644" s="458"/>
      <c r="W644" s="458"/>
      <c r="X644" s="458"/>
      <c r="Y644" s="458"/>
      <c r="Z644" s="458"/>
    </row>
    <row r="645" ht="12.75" customHeight="1" spans="1:26">
      <c r="A645" s="458"/>
      <c r="B645" s="458"/>
      <c r="C645" s="458"/>
      <c r="D645" s="458"/>
      <c r="E645" s="458"/>
      <c r="F645" s="458"/>
      <c r="G645" s="458"/>
      <c r="H645" s="458"/>
      <c r="I645" s="458"/>
      <c r="J645" s="458"/>
      <c r="K645" s="458"/>
      <c r="L645" s="458"/>
      <c r="M645" s="458"/>
      <c r="N645" s="458"/>
      <c r="O645" s="458"/>
      <c r="P645" s="458"/>
      <c r="Q645" s="458"/>
      <c r="R645" s="458"/>
      <c r="S645" s="458"/>
      <c r="T645" s="458"/>
      <c r="U645" s="458"/>
      <c r="V645" s="458"/>
      <c r="W645" s="458"/>
      <c r="X645" s="458"/>
      <c r="Y645" s="458"/>
      <c r="Z645" s="458"/>
    </row>
    <row r="646" ht="12.75" customHeight="1" spans="1:26">
      <c r="A646" s="458"/>
      <c r="B646" s="458"/>
      <c r="C646" s="458"/>
      <c r="D646" s="458"/>
      <c r="E646" s="458"/>
      <c r="F646" s="458"/>
      <c r="G646" s="458"/>
      <c r="H646" s="458"/>
      <c r="I646" s="458"/>
      <c r="J646" s="458"/>
      <c r="K646" s="458"/>
      <c r="L646" s="458"/>
      <c r="M646" s="458"/>
      <c r="N646" s="458"/>
      <c r="O646" s="458"/>
      <c r="P646" s="458"/>
      <c r="Q646" s="458"/>
      <c r="R646" s="458"/>
      <c r="S646" s="458"/>
      <c r="T646" s="458"/>
      <c r="U646" s="458"/>
      <c r="V646" s="458"/>
      <c r="W646" s="458"/>
      <c r="X646" s="458"/>
      <c r="Y646" s="458"/>
      <c r="Z646" s="458"/>
    </row>
    <row r="647" ht="12.75" customHeight="1" spans="1:26">
      <c r="A647" s="458"/>
      <c r="B647" s="458"/>
      <c r="C647" s="458"/>
      <c r="D647" s="458"/>
      <c r="E647" s="458"/>
      <c r="F647" s="458"/>
      <c r="G647" s="458"/>
      <c r="H647" s="458"/>
      <c r="I647" s="458"/>
      <c r="J647" s="458"/>
      <c r="K647" s="458"/>
      <c r="L647" s="458"/>
      <c r="M647" s="458"/>
      <c r="N647" s="458"/>
      <c r="O647" s="458"/>
      <c r="P647" s="458"/>
      <c r="Q647" s="458"/>
      <c r="R647" s="458"/>
      <c r="S647" s="458"/>
      <c r="T647" s="458"/>
      <c r="U647" s="458"/>
      <c r="V647" s="458"/>
      <c r="W647" s="458"/>
      <c r="X647" s="458"/>
      <c r="Y647" s="458"/>
      <c r="Z647" s="458"/>
    </row>
    <row r="648" ht="12.75" customHeight="1" spans="1:26">
      <c r="A648" s="458"/>
      <c r="B648" s="458"/>
      <c r="C648" s="458"/>
      <c r="D648" s="458"/>
      <c r="E648" s="458"/>
      <c r="F648" s="458"/>
      <c r="G648" s="458"/>
      <c r="H648" s="458"/>
      <c r="I648" s="458"/>
      <c r="J648" s="458"/>
      <c r="K648" s="458"/>
      <c r="L648" s="458"/>
      <c r="M648" s="458"/>
      <c r="N648" s="458"/>
      <c r="O648" s="458"/>
      <c r="P648" s="458"/>
      <c r="Q648" s="458"/>
      <c r="R648" s="458"/>
      <c r="S648" s="458"/>
      <c r="T648" s="458"/>
      <c r="U648" s="458"/>
      <c r="V648" s="458"/>
      <c r="W648" s="458"/>
      <c r="X648" s="458"/>
      <c r="Y648" s="458"/>
      <c r="Z648" s="458"/>
    </row>
    <row r="649" ht="12.75" customHeight="1" spans="1:26">
      <c r="A649" s="458"/>
      <c r="B649" s="458"/>
      <c r="C649" s="458"/>
      <c r="D649" s="458"/>
      <c r="E649" s="458"/>
      <c r="F649" s="458"/>
      <c r="G649" s="458"/>
      <c r="H649" s="458"/>
      <c r="I649" s="458"/>
      <c r="J649" s="458"/>
      <c r="K649" s="458"/>
      <c r="L649" s="458"/>
      <c r="M649" s="458"/>
      <c r="N649" s="458"/>
      <c r="O649" s="458"/>
      <c r="P649" s="458"/>
      <c r="Q649" s="458"/>
      <c r="R649" s="458"/>
      <c r="S649" s="458"/>
      <c r="T649" s="458"/>
      <c r="U649" s="458"/>
      <c r="V649" s="458"/>
      <c r="W649" s="458"/>
      <c r="X649" s="458"/>
      <c r="Y649" s="458"/>
      <c r="Z649" s="458"/>
    </row>
    <row r="650" ht="12.75" customHeight="1" spans="1:26">
      <c r="A650" s="458"/>
      <c r="B650" s="458"/>
      <c r="C650" s="458"/>
      <c r="D650" s="458"/>
      <c r="E650" s="458"/>
      <c r="F650" s="458"/>
      <c r="G650" s="458"/>
      <c r="H650" s="458"/>
      <c r="I650" s="458"/>
      <c r="J650" s="458"/>
      <c r="K650" s="458"/>
      <c r="L650" s="458"/>
      <c r="M650" s="458"/>
      <c r="N650" s="458"/>
      <c r="O650" s="458"/>
      <c r="P650" s="458"/>
      <c r="Q650" s="458"/>
      <c r="R650" s="458"/>
      <c r="S650" s="458"/>
      <c r="T650" s="458"/>
      <c r="U650" s="458"/>
      <c r="V650" s="458"/>
      <c r="W650" s="458"/>
      <c r="X650" s="458"/>
      <c r="Y650" s="458"/>
      <c r="Z650" s="458"/>
    </row>
    <row r="651" ht="12.75" customHeight="1" spans="1:26">
      <c r="A651" s="458"/>
      <c r="B651" s="458"/>
      <c r="C651" s="458"/>
      <c r="D651" s="458"/>
      <c r="E651" s="458"/>
      <c r="F651" s="458"/>
      <c r="G651" s="458"/>
      <c r="H651" s="458"/>
      <c r="I651" s="458"/>
      <c r="J651" s="458"/>
      <c r="K651" s="458"/>
      <c r="L651" s="458"/>
      <c r="M651" s="458"/>
      <c r="N651" s="458"/>
      <c r="O651" s="458"/>
      <c r="P651" s="458"/>
      <c r="Q651" s="458"/>
      <c r="R651" s="458"/>
      <c r="S651" s="458"/>
      <c r="T651" s="458"/>
      <c r="U651" s="458"/>
      <c r="V651" s="458"/>
      <c r="W651" s="458"/>
      <c r="X651" s="458"/>
      <c r="Y651" s="458"/>
      <c r="Z651" s="458"/>
    </row>
    <row r="652" ht="12.75" customHeight="1" spans="1:26">
      <c r="A652" s="458"/>
      <c r="B652" s="458"/>
      <c r="C652" s="458"/>
      <c r="D652" s="458"/>
      <c r="E652" s="458"/>
      <c r="F652" s="458"/>
      <c r="G652" s="458"/>
      <c r="H652" s="458"/>
      <c r="I652" s="458"/>
      <c r="J652" s="458"/>
      <c r="K652" s="458"/>
      <c r="L652" s="458"/>
      <c r="M652" s="458"/>
      <c r="N652" s="458"/>
      <c r="O652" s="458"/>
      <c r="P652" s="458"/>
      <c r="Q652" s="458"/>
      <c r="R652" s="458"/>
      <c r="S652" s="458"/>
      <c r="T652" s="458"/>
      <c r="U652" s="458"/>
      <c r="V652" s="458"/>
      <c r="W652" s="458"/>
      <c r="X652" s="458"/>
      <c r="Y652" s="458"/>
      <c r="Z652" s="458"/>
    </row>
    <row r="653" ht="12.75" customHeight="1" spans="1:26">
      <c r="A653" s="458"/>
      <c r="B653" s="458"/>
      <c r="C653" s="458"/>
      <c r="D653" s="458"/>
      <c r="E653" s="458"/>
      <c r="F653" s="458"/>
      <c r="G653" s="458"/>
      <c r="H653" s="458"/>
      <c r="I653" s="458"/>
      <c r="J653" s="458"/>
      <c r="K653" s="458"/>
      <c r="L653" s="458"/>
      <c r="M653" s="458"/>
      <c r="N653" s="458"/>
      <c r="O653" s="458"/>
      <c r="P653" s="458"/>
      <c r="Q653" s="458"/>
      <c r="R653" s="458"/>
      <c r="S653" s="458"/>
      <c r="T653" s="458"/>
      <c r="U653" s="458"/>
      <c r="V653" s="458"/>
      <c r="W653" s="458"/>
      <c r="X653" s="458"/>
      <c r="Y653" s="458"/>
      <c r="Z653" s="458"/>
    </row>
    <row r="654" ht="12.75" customHeight="1" spans="1:26">
      <c r="A654" s="458"/>
      <c r="B654" s="458"/>
      <c r="C654" s="458"/>
      <c r="D654" s="458"/>
      <c r="E654" s="458"/>
      <c r="F654" s="458"/>
      <c r="G654" s="458"/>
      <c r="H654" s="458"/>
      <c r="I654" s="458"/>
      <c r="J654" s="458"/>
      <c r="K654" s="458"/>
      <c r="L654" s="458"/>
      <c r="M654" s="458"/>
      <c r="N654" s="458"/>
      <c r="O654" s="458"/>
      <c r="P654" s="458"/>
      <c r="Q654" s="458"/>
      <c r="R654" s="458"/>
      <c r="S654" s="458"/>
      <c r="T654" s="458"/>
      <c r="U654" s="458"/>
      <c r="V654" s="458"/>
      <c r="W654" s="458"/>
      <c r="X654" s="458"/>
      <c r="Y654" s="458"/>
      <c r="Z654" s="458"/>
    </row>
    <row r="655" ht="12.75" customHeight="1" spans="1:26">
      <c r="A655" s="458"/>
      <c r="B655" s="458"/>
      <c r="C655" s="458"/>
      <c r="D655" s="458"/>
      <c r="E655" s="458"/>
      <c r="F655" s="458"/>
      <c r="G655" s="458"/>
      <c r="H655" s="458"/>
      <c r="I655" s="458"/>
      <c r="J655" s="458"/>
      <c r="K655" s="458"/>
      <c r="L655" s="458"/>
      <c r="M655" s="458"/>
      <c r="N655" s="458"/>
      <c r="O655" s="458"/>
      <c r="P655" s="458"/>
      <c r="Q655" s="458"/>
      <c r="R655" s="458"/>
      <c r="S655" s="458"/>
      <c r="T655" s="458"/>
      <c r="U655" s="458"/>
      <c r="V655" s="458"/>
      <c r="W655" s="458"/>
      <c r="X655" s="458"/>
      <c r="Y655" s="458"/>
      <c r="Z655" s="458"/>
    </row>
    <row r="656" ht="12.75" customHeight="1" spans="1:26">
      <c r="A656" s="458"/>
      <c r="B656" s="458"/>
      <c r="C656" s="458"/>
      <c r="D656" s="458"/>
      <c r="E656" s="458"/>
      <c r="F656" s="458"/>
      <c r="G656" s="458"/>
      <c r="H656" s="458"/>
      <c r="I656" s="458"/>
      <c r="J656" s="458"/>
      <c r="K656" s="458"/>
      <c r="L656" s="458"/>
      <c r="M656" s="458"/>
      <c r="N656" s="458"/>
      <c r="O656" s="458"/>
      <c r="P656" s="458"/>
      <c r="Q656" s="458"/>
      <c r="R656" s="458"/>
      <c r="S656" s="458"/>
      <c r="T656" s="458"/>
      <c r="U656" s="458"/>
      <c r="V656" s="458"/>
      <c r="W656" s="458"/>
      <c r="X656" s="458"/>
      <c r="Y656" s="458"/>
      <c r="Z656" s="458"/>
    </row>
    <row r="657" ht="12.75" customHeight="1" spans="1:26">
      <c r="A657" s="458"/>
      <c r="B657" s="458"/>
      <c r="C657" s="458"/>
      <c r="D657" s="458"/>
      <c r="E657" s="458"/>
      <c r="F657" s="458"/>
      <c r="G657" s="458"/>
      <c r="H657" s="458"/>
      <c r="I657" s="458"/>
      <c r="J657" s="458"/>
      <c r="K657" s="458"/>
      <c r="L657" s="458"/>
      <c r="M657" s="458"/>
      <c r="N657" s="458"/>
      <c r="O657" s="458"/>
      <c r="P657" s="458"/>
      <c r="Q657" s="458"/>
      <c r="R657" s="458"/>
      <c r="S657" s="458"/>
      <c r="T657" s="458"/>
      <c r="U657" s="458"/>
      <c r="V657" s="458"/>
      <c r="W657" s="458"/>
      <c r="X657" s="458"/>
      <c r="Y657" s="458"/>
      <c r="Z657" s="458"/>
    </row>
    <row r="658" ht="12.75" customHeight="1" spans="1:26">
      <c r="A658" s="458"/>
      <c r="B658" s="458"/>
      <c r="C658" s="458"/>
      <c r="D658" s="458"/>
      <c r="E658" s="458"/>
      <c r="F658" s="458"/>
      <c r="G658" s="458"/>
      <c r="H658" s="458"/>
      <c r="I658" s="458"/>
      <c r="J658" s="458"/>
      <c r="K658" s="458"/>
      <c r="L658" s="458"/>
      <c r="M658" s="458"/>
      <c r="N658" s="458"/>
      <c r="O658" s="458"/>
      <c r="P658" s="458"/>
      <c r="Q658" s="458"/>
      <c r="R658" s="458"/>
      <c r="S658" s="458"/>
      <c r="T658" s="458"/>
      <c r="U658" s="458"/>
      <c r="V658" s="458"/>
      <c r="W658" s="458"/>
      <c r="X658" s="458"/>
      <c r="Y658" s="458"/>
      <c r="Z658" s="458"/>
    </row>
    <row r="659" ht="12.75" customHeight="1" spans="1:26">
      <c r="A659" s="458"/>
      <c r="B659" s="458"/>
      <c r="C659" s="458"/>
      <c r="D659" s="458"/>
      <c r="E659" s="458"/>
      <c r="F659" s="458"/>
      <c r="G659" s="458"/>
      <c r="H659" s="458"/>
      <c r="I659" s="458"/>
      <c r="J659" s="458"/>
      <c r="K659" s="458"/>
      <c r="L659" s="458"/>
      <c r="M659" s="458"/>
      <c r="N659" s="458"/>
      <c r="O659" s="458"/>
      <c r="P659" s="458"/>
      <c r="Q659" s="458"/>
      <c r="R659" s="458"/>
      <c r="S659" s="458"/>
      <c r="T659" s="458"/>
      <c r="U659" s="458"/>
      <c r="V659" s="458"/>
      <c r="W659" s="458"/>
      <c r="X659" s="458"/>
      <c r="Y659" s="458"/>
      <c r="Z659" s="458"/>
    </row>
    <row r="660" ht="12.75" customHeight="1" spans="1:26">
      <c r="A660" s="458"/>
      <c r="B660" s="458"/>
      <c r="C660" s="458"/>
      <c r="D660" s="458"/>
      <c r="E660" s="458"/>
      <c r="F660" s="458"/>
      <c r="G660" s="458"/>
      <c r="H660" s="458"/>
      <c r="I660" s="458"/>
      <c r="J660" s="458"/>
      <c r="K660" s="458"/>
      <c r="L660" s="458"/>
      <c r="M660" s="458"/>
      <c r="N660" s="458"/>
      <c r="O660" s="458"/>
      <c r="P660" s="458"/>
      <c r="Q660" s="458"/>
      <c r="R660" s="458"/>
      <c r="S660" s="458"/>
      <c r="T660" s="458"/>
      <c r="U660" s="458"/>
      <c r="V660" s="458"/>
      <c r="W660" s="458"/>
      <c r="X660" s="458"/>
      <c r="Y660" s="458"/>
      <c r="Z660" s="458"/>
    </row>
    <row r="661" ht="12.75" customHeight="1" spans="1:26">
      <c r="A661" s="458"/>
      <c r="B661" s="458"/>
      <c r="C661" s="458"/>
      <c r="D661" s="458"/>
      <c r="E661" s="458"/>
      <c r="F661" s="458"/>
      <c r="G661" s="458"/>
      <c r="H661" s="458"/>
      <c r="I661" s="458"/>
      <c r="J661" s="458"/>
      <c r="K661" s="458"/>
      <c r="L661" s="458"/>
      <c r="M661" s="458"/>
      <c r="N661" s="458"/>
      <c r="O661" s="458"/>
      <c r="P661" s="458"/>
      <c r="Q661" s="458"/>
      <c r="R661" s="458"/>
      <c r="S661" s="458"/>
      <c r="T661" s="458"/>
      <c r="U661" s="458"/>
      <c r="V661" s="458"/>
      <c r="W661" s="458"/>
      <c r="X661" s="458"/>
      <c r="Y661" s="458"/>
      <c r="Z661" s="458"/>
    </row>
    <row r="662" ht="12.75" customHeight="1" spans="1:26">
      <c r="A662" s="458"/>
      <c r="B662" s="458"/>
      <c r="C662" s="458"/>
      <c r="D662" s="458"/>
      <c r="E662" s="458"/>
      <c r="F662" s="458"/>
      <c r="G662" s="458"/>
      <c r="H662" s="458"/>
      <c r="I662" s="458"/>
      <c r="J662" s="458"/>
      <c r="K662" s="458"/>
      <c r="L662" s="458"/>
      <c r="M662" s="458"/>
      <c r="N662" s="458"/>
      <c r="O662" s="458"/>
      <c r="P662" s="458"/>
      <c r="Q662" s="458"/>
      <c r="R662" s="458"/>
      <c r="S662" s="458"/>
      <c r="T662" s="458"/>
      <c r="U662" s="458"/>
      <c r="V662" s="458"/>
      <c r="W662" s="458"/>
      <c r="X662" s="458"/>
      <c r="Y662" s="458"/>
      <c r="Z662" s="458"/>
    </row>
    <row r="663" ht="12.75" customHeight="1" spans="1:26">
      <c r="A663" s="458"/>
      <c r="B663" s="458"/>
      <c r="C663" s="458"/>
      <c r="D663" s="458"/>
      <c r="E663" s="458"/>
      <c r="F663" s="458"/>
      <c r="G663" s="458"/>
      <c r="H663" s="458"/>
      <c r="I663" s="458"/>
      <c r="J663" s="458"/>
      <c r="K663" s="458"/>
      <c r="L663" s="458"/>
      <c r="M663" s="458"/>
      <c r="N663" s="458"/>
      <c r="O663" s="458"/>
      <c r="P663" s="458"/>
      <c r="Q663" s="458"/>
      <c r="R663" s="458"/>
      <c r="S663" s="458"/>
      <c r="T663" s="458"/>
      <c r="U663" s="458"/>
      <c r="V663" s="458"/>
      <c r="W663" s="458"/>
      <c r="X663" s="458"/>
      <c r="Y663" s="458"/>
      <c r="Z663" s="458"/>
    </row>
    <row r="664" ht="12.75" customHeight="1" spans="1:26">
      <c r="A664" s="458"/>
      <c r="B664" s="458"/>
      <c r="C664" s="458"/>
      <c r="D664" s="458"/>
      <c r="E664" s="458"/>
      <c r="F664" s="458"/>
      <c r="G664" s="458"/>
      <c r="H664" s="458"/>
      <c r="I664" s="458"/>
      <c r="J664" s="458"/>
      <c r="K664" s="458"/>
      <c r="L664" s="458"/>
      <c r="M664" s="458"/>
      <c r="N664" s="458"/>
      <c r="O664" s="458"/>
      <c r="P664" s="458"/>
      <c r="Q664" s="458"/>
      <c r="R664" s="458"/>
      <c r="S664" s="458"/>
      <c r="T664" s="458"/>
      <c r="U664" s="458"/>
      <c r="V664" s="458"/>
      <c r="W664" s="458"/>
      <c r="X664" s="458"/>
      <c r="Y664" s="458"/>
      <c r="Z664" s="458"/>
    </row>
    <row r="665" ht="12.75" customHeight="1" spans="1:26">
      <c r="A665" s="458"/>
      <c r="B665" s="458"/>
      <c r="C665" s="458"/>
      <c r="D665" s="458"/>
      <c r="E665" s="458"/>
      <c r="F665" s="458"/>
      <c r="G665" s="458"/>
      <c r="H665" s="458"/>
      <c r="I665" s="458"/>
      <c r="J665" s="458"/>
      <c r="K665" s="458"/>
      <c r="L665" s="458"/>
      <c r="M665" s="458"/>
      <c r="N665" s="458"/>
      <c r="O665" s="458"/>
      <c r="P665" s="458"/>
      <c r="Q665" s="458"/>
      <c r="R665" s="458"/>
      <c r="S665" s="458"/>
      <c r="T665" s="458"/>
      <c r="U665" s="458"/>
      <c r="V665" s="458"/>
      <c r="W665" s="458"/>
      <c r="X665" s="458"/>
      <c r="Y665" s="458"/>
      <c r="Z665" s="458"/>
    </row>
    <row r="666" ht="12.75" customHeight="1" spans="1:26">
      <c r="A666" s="458"/>
      <c r="B666" s="458"/>
      <c r="C666" s="458"/>
      <c r="D666" s="458"/>
      <c r="E666" s="458"/>
      <c r="F666" s="458"/>
      <c r="G666" s="458"/>
      <c r="H666" s="458"/>
      <c r="I666" s="458"/>
      <c r="J666" s="458"/>
      <c r="K666" s="458"/>
      <c r="L666" s="458"/>
      <c r="M666" s="458"/>
      <c r="N666" s="458"/>
      <c r="O666" s="458"/>
      <c r="P666" s="458"/>
      <c r="Q666" s="458"/>
      <c r="R666" s="458"/>
      <c r="S666" s="458"/>
      <c r="T666" s="458"/>
      <c r="U666" s="458"/>
      <c r="V666" s="458"/>
      <c r="W666" s="458"/>
      <c r="X666" s="458"/>
      <c r="Y666" s="458"/>
      <c r="Z666" s="458"/>
    </row>
    <row r="667" ht="12.75" customHeight="1" spans="1:26">
      <c r="A667" s="458"/>
      <c r="B667" s="458"/>
      <c r="C667" s="458"/>
      <c r="D667" s="458"/>
      <c r="E667" s="458"/>
      <c r="F667" s="458"/>
      <c r="G667" s="458"/>
      <c r="H667" s="458"/>
      <c r="I667" s="458"/>
      <c r="J667" s="458"/>
      <c r="K667" s="458"/>
      <c r="L667" s="458"/>
      <c r="M667" s="458"/>
      <c r="N667" s="458"/>
      <c r="O667" s="458"/>
      <c r="P667" s="458"/>
      <c r="Q667" s="458"/>
      <c r="R667" s="458"/>
      <c r="S667" s="458"/>
      <c r="T667" s="458"/>
      <c r="U667" s="458"/>
      <c r="V667" s="458"/>
      <c r="W667" s="458"/>
      <c r="X667" s="458"/>
      <c r="Y667" s="458"/>
      <c r="Z667" s="458"/>
    </row>
    <row r="668" ht="12.75" customHeight="1" spans="1:26">
      <c r="A668" s="458"/>
      <c r="B668" s="458"/>
      <c r="C668" s="458"/>
      <c r="D668" s="458"/>
      <c r="E668" s="458"/>
      <c r="F668" s="458"/>
      <c r="G668" s="458"/>
      <c r="H668" s="458"/>
      <c r="I668" s="458"/>
      <c r="J668" s="458"/>
      <c r="K668" s="458"/>
      <c r="L668" s="458"/>
      <c r="M668" s="458"/>
      <c r="N668" s="458"/>
      <c r="O668" s="458"/>
      <c r="P668" s="458"/>
      <c r="Q668" s="458"/>
      <c r="R668" s="458"/>
      <c r="S668" s="458"/>
      <c r="T668" s="458"/>
      <c r="U668" s="458"/>
      <c r="V668" s="458"/>
      <c r="W668" s="458"/>
      <c r="X668" s="458"/>
      <c r="Y668" s="458"/>
      <c r="Z668" s="458"/>
    </row>
    <row r="669" ht="12.75" customHeight="1" spans="1:26">
      <c r="A669" s="458"/>
      <c r="B669" s="458"/>
      <c r="C669" s="458"/>
      <c r="D669" s="458"/>
      <c r="E669" s="458"/>
      <c r="F669" s="458"/>
      <c r="G669" s="458"/>
      <c r="H669" s="458"/>
      <c r="I669" s="458"/>
      <c r="J669" s="458"/>
      <c r="K669" s="458"/>
      <c r="L669" s="458"/>
      <c r="M669" s="458"/>
      <c r="N669" s="458"/>
      <c r="O669" s="458"/>
      <c r="P669" s="458"/>
      <c r="Q669" s="458"/>
      <c r="R669" s="458"/>
      <c r="S669" s="458"/>
      <c r="T669" s="458"/>
      <c r="U669" s="458"/>
      <c r="V669" s="458"/>
      <c r="W669" s="458"/>
      <c r="X669" s="458"/>
      <c r="Y669" s="458"/>
      <c r="Z669" s="458"/>
    </row>
    <row r="670" ht="12.75" customHeight="1" spans="1:26">
      <c r="A670" s="458"/>
      <c r="B670" s="458"/>
      <c r="C670" s="458"/>
      <c r="D670" s="458"/>
      <c r="E670" s="458"/>
      <c r="F670" s="458"/>
      <c r="G670" s="458"/>
      <c r="H670" s="458"/>
      <c r="I670" s="458"/>
      <c r="J670" s="458"/>
      <c r="K670" s="458"/>
      <c r="L670" s="458"/>
      <c r="M670" s="458"/>
      <c r="N670" s="458"/>
      <c r="O670" s="458"/>
      <c r="P670" s="458"/>
      <c r="Q670" s="458"/>
      <c r="R670" s="458"/>
      <c r="S670" s="458"/>
      <c r="T670" s="458"/>
      <c r="U670" s="458"/>
      <c r="V670" s="458"/>
      <c r="W670" s="458"/>
      <c r="X670" s="458"/>
      <c r="Y670" s="458"/>
      <c r="Z670" s="458"/>
    </row>
    <row r="671" ht="12.75" customHeight="1" spans="1:26">
      <c r="A671" s="458"/>
      <c r="B671" s="458"/>
      <c r="C671" s="458"/>
      <c r="D671" s="458"/>
      <c r="E671" s="458"/>
      <c r="F671" s="458"/>
      <c r="G671" s="458"/>
      <c r="H671" s="458"/>
      <c r="I671" s="458"/>
      <c r="J671" s="458"/>
      <c r="K671" s="458"/>
      <c r="L671" s="458"/>
      <c r="M671" s="458"/>
      <c r="N671" s="458"/>
      <c r="O671" s="458"/>
      <c r="P671" s="458"/>
      <c r="Q671" s="458"/>
      <c r="R671" s="458"/>
      <c r="S671" s="458"/>
      <c r="T671" s="458"/>
      <c r="U671" s="458"/>
      <c r="V671" s="458"/>
      <c r="W671" s="458"/>
      <c r="X671" s="458"/>
      <c r="Y671" s="458"/>
      <c r="Z671" s="458"/>
    </row>
    <row r="672" ht="12.75" customHeight="1" spans="1:26">
      <c r="A672" s="458"/>
      <c r="B672" s="458"/>
      <c r="C672" s="458"/>
      <c r="D672" s="458"/>
      <c r="E672" s="458"/>
      <c r="F672" s="458"/>
      <c r="G672" s="458"/>
      <c r="H672" s="458"/>
      <c r="I672" s="458"/>
      <c r="J672" s="458"/>
      <c r="K672" s="458"/>
      <c r="L672" s="458"/>
      <c r="M672" s="458"/>
      <c r="N672" s="458"/>
      <c r="O672" s="458"/>
      <c r="P672" s="458"/>
      <c r="Q672" s="458"/>
      <c r="R672" s="458"/>
      <c r="S672" s="458"/>
      <c r="T672" s="458"/>
      <c r="U672" s="458"/>
      <c r="V672" s="458"/>
      <c r="W672" s="458"/>
      <c r="X672" s="458"/>
      <c r="Y672" s="458"/>
      <c r="Z672" s="458"/>
    </row>
    <row r="673" ht="12.75" customHeight="1" spans="1:26">
      <c r="A673" s="458"/>
      <c r="B673" s="458"/>
      <c r="C673" s="458"/>
      <c r="D673" s="458"/>
      <c r="E673" s="458"/>
      <c r="F673" s="458"/>
      <c r="G673" s="458"/>
      <c r="H673" s="458"/>
      <c r="I673" s="458"/>
      <c r="J673" s="458"/>
      <c r="K673" s="458"/>
      <c r="L673" s="458"/>
      <c r="M673" s="458"/>
      <c r="N673" s="458"/>
      <c r="O673" s="458"/>
      <c r="P673" s="458"/>
      <c r="Q673" s="458"/>
      <c r="R673" s="458"/>
      <c r="S673" s="458"/>
      <c r="T673" s="458"/>
      <c r="U673" s="458"/>
      <c r="V673" s="458"/>
      <c r="W673" s="458"/>
      <c r="X673" s="458"/>
      <c r="Y673" s="458"/>
      <c r="Z673" s="458"/>
    </row>
    <row r="674" ht="12.75" customHeight="1" spans="1:26">
      <c r="A674" s="458"/>
      <c r="B674" s="458"/>
      <c r="C674" s="458"/>
      <c r="D674" s="458"/>
      <c r="E674" s="458"/>
      <c r="F674" s="458"/>
      <c r="G674" s="458"/>
      <c r="H674" s="458"/>
      <c r="I674" s="458"/>
      <c r="J674" s="458"/>
      <c r="K674" s="458"/>
      <c r="L674" s="458"/>
      <c r="M674" s="458"/>
      <c r="N674" s="458"/>
      <c r="O674" s="458"/>
      <c r="P674" s="458"/>
      <c r="Q674" s="458"/>
      <c r="R674" s="458"/>
      <c r="S674" s="458"/>
      <c r="T674" s="458"/>
      <c r="U674" s="458"/>
      <c r="V674" s="458"/>
      <c r="W674" s="458"/>
      <c r="X674" s="458"/>
      <c r="Y674" s="458"/>
      <c r="Z674" s="458"/>
    </row>
    <row r="675" ht="12.75" customHeight="1" spans="1:26">
      <c r="A675" s="458"/>
      <c r="B675" s="458"/>
      <c r="C675" s="458"/>
      <c r="D675" s="458"/>
      <c r="E675" s="458"/>
      <c r="F675" s="458"/>
      <c r="G675" s="458"/>
      <c r="H675" s="458"/>
      <c r="I675" s="458"/>
      <c r="J675" s="458"/>
      <c r="K675" s="458"/>
      <c r="L675" s="458"/>
      <c r="M675" s="458"/>
      <c r="N675" s="458"/>
      <c r="O675" s="458"/>
      <c r="P675" s="458"/>
      <c r="Q675" s="458"/>
      <c r="R675" s="458"/>
      <c r="S675" s="458"/>
      <c r="T675" s="458"/>
      <c r="U675" s="458"/>
      <c r="V675" s="458"/>
      <c r="W675" s="458"/>
      <c r="X675" s="458"/>
      <c r="Y675" s="458"/>
      <c r="Z675" s="458"/>
    </row>
    <row r="676" ht="12.75" customHeight="1" spans="1:26">
      <c r="A676" s="458"/>
      <c r="B676" s="458"/>
      <c r="C676" s="458"/>
      <c r="D676" s="458"/>
      <c r="E676" s="458"/>
      <c r="F676" s="458"/>
      <c r="G676" s="458"/>
      <c r="H676" s="458"/>
      <c r="I676" s="458"/>
      <c r="J676" s="458"/>
      <c r="K676" s="458"/>
      <c r="L676" s="458"/>
      <c r="M676" s="458"/>
      <c r="N676" s="458"/>
      <c r="O676" s="458"/>
      <c r="P676" s="458"/>
      <c r="Q676" s="458"/>
      <c r="R676" s="458"/>
      <c r="S676" s="458"/>
      <c r="T676" s="458"/>
      <c r="U676" s="458"/>
      <c r="V676" s="458"/>
      <c r="W676" s="458"/>
      <c r="X676" s="458"/>
      <c r="Y676" s="458"/>
      <c r="Z676" s="458"/>
    </row>
    <row r="677" ht="12.75" customHeight="1" spans="1:26">
      <c r="A677" s="458"/>
      <c r="B677" s="458"/>
      <c r="C677" s="458"/>
      <c r="D677" s="458"/>
      <c r="E677" s="458"/>
      <c r="F677" s="458"/>
      <c r="G677" s="458"/>
      <c r="H677" s="458"/>
      <c r="I677" s="458"/>
      <c r="J677" s="458"/>
      <c r="K677" s="458"/>
      <c r="L677" s="458"/>
      <c r="M677" s="458"/>
      <c r="N677" s="458"/>
      <c r="O677" s="458"/>
      <c r="P677" s="458"/>
      <c r="Q677" s="458"/>
      <c r="R677" s="458"/>
      <c r="S677" s="458"/>
      <c r="T677" s="458"/>
      <c r="U677" s="458"/>
      <c r="V677" s="458"/>
      <c r="W677" s="458"/>
      <c r="X677" s="458"/>
      <c r="Y677" s="458"/>
      <c r="Z677" s="458"/>
    </row>
    <row r="678" ht="12.75" customHeight="1" spans="1:26">
      <c r="A678" s="458"/>
      <c r="B678" s="458"/>
      <c r="C678" s="458"/>
      <c r="D678" s="458"/>
      <c r="E678" s="458"/>
      <c r="F678" s="458"/>
      <c r="G678" s="458"/>
      <c r="H678" s="458"/>
      <c r="I678" s="458"/>
      <c r="J678" s="458"/>
      <c r="K678" s="458"/>
      <c r="L678" s="458"/>
      <c r="M678" s="458"/>
      <c r="N678" s="458"/>
      <c r="O678" s="458"/>
      <c r="P678" s="458"/>
      <c r="Q678" s="458"/>
      <c r="R678" s="458"/>
      <c r="S678" s="458"/>
      <c r="T678" s="458"/>
      <c r="U678" s="458"/>
      <c r="V678" s="458"/>
      <c r="W678" s="458"/>
      <c r="X678" s="458"/>
      <c r="Y678" s="458"/>
      <c r="Z678" s="458"/>
    </row>
    <row r="679" ht="12.75" customHeight="1" spans="1:26">
      <c r="A679" s="458"/>
      <c r="B679" s="458"/>
      <c r="C679" s="458"/>
      <c r="D679" s="458"/>
      <c r="E679" s="458"/>
      <c r="F679" s="458"/>
      <c r="G679" s="458"/>
      <c r="H679" s="458"/>
      <c r="I679" s="458"/>
      <c r="J679" s="458"/>
      <c r="K679" s="458"/>
      <c r="L679" s="458"/>
      <c r="M679" s="458"/>
      <c r="N679" s="458"/>
      <c r="O679" s="458"/>
      <c r="P679" s="458"/>
      <c r="Q679" s="458"/>
      <c r="R679" s="458"/>
      <c r="S679" s="458"/>
      <c r="T679" s="458"/>
      <c r="U679" s="458"/>
      <c r="V679" s="458"/>
      <c r="W679" s="458"/>
      <c r="X679" s="458"/>
      <c r="Y679" s="458"/>
      <c r="Z679" s="458"/>
    </row>
    <row r="680" ht="12.75" customHeight="1" spans="1:26">
      <c r="A680" s="458"/>
      <c r="B680" s="458"/>
      <c r="C680" s="458"/>
      <c r="D680" s="458"/>
      <c r="E680" s="458"/>
      <c r="F680" s="458"/>
      <c r="G680" s="458"/>
      <c r="H680" s="458"/>
      <c r="I680" s="458"/>
      <c r="J680" s="458"/>
      <c r="K680" s="458"/>
      <c r="L680" s="458"/>
      <c r="M680" s="458"/>
      <c r="N680" s="458"/>
      <c r="O680" s="458"/>
      <c r="P680" s="458"/>
      <c r="Q680" s="458"/>
      <c r="R680" s="458"/>
      <c r="S680" s="458"/>
      <c r="T680" s="458"/>
      <c r="U680" s="458"/>
      <c r="V680" s="458"/>
      <c r="W680" s="458"/>
      <c r="X680" s="458"/>
      <c r="Y680" s="458"/>
      <c r="Z680" s="458"/>
    </row>
    <row r="681" ht="12.75" customHeight="1" spans="1:26">
      <c r="A681" s="458"/>
      <c r="B681" s="458"/>
      <c r="C681" s="458"/>
      <c r="D681" s="458"/>
      <c r="E681" s="458"/>
      <c r="F681" s="458"/>
      <c r="G681" s="458"/>
      <c r="H681" s="458"/>
      <c r="I681" s="458"/>
      <c r="J681" s="458"/>
      <c r="K681" s="458"/>
      <c r="L681" s="458"/>
      <c r="M681" s="458"/>
      <c r="N681" s="458"/>
      <c r="O681" s="458"/>
      <c r="P681" s="458"/>
      <c r="Q681" s="458"/>
      <c r="R681" s="458"/>
      <c r="S681" s="458"/>
      <c r="T681" s="458"/>
      <c r="U681" s="458"/>
      <c r="V681" s="458"/>
      <c r="W681" s="458"/>
      <c r="X681" s="458"/>
      <c r="Y681" s="458"/>
      <c r="Z681" s="458"/>
    </row>
    <row r="682" ht="12.75" customHeight="1" spans="1:26">
      <c r="A682" s="458"/>
      <c r="B682" s="458"/>
      <c r="C682" s="458"/>
      <c r="D682" s="458"/>
      <c r="E682" s="458"/>
      <c r="F682" s="458"/>
      <c r="G682" s="458"/>
      <c r="H682" s="458"/>
      <c r="I682" s="458"/>
      <c r="J682" s="458"/>
      <c r="K682" s="458"/>
      <c r="L682" s="458"/>
      <c r="M682" s="458"/>
      <c r="N682" s="458"/>
      <c r="O682" s="458"/>
      <c r="P682" s="458"/>
      <c r="Q682" s="458"/>
      <c r="R682" s="458"/>
      <c r="S682" s="458"/>
      <c r="T682" s="458"/>
      <c r="U682" s="458"/>
      <c r="V682" s="458"/>
      <c r="W682" s="458"/>
      <c r="X682" s="458"/>
      <c r="Y682" s="458"/>
      <c r="Z682" s="458"/>
    </row>
    <row r="683" ht="12.75" customHeight="1" spans="1:26">
      <c r="A683" s="458"/>
      <c r="B683" s="458"/>
      <c r="C683" s="458"/>
      <c r="D683" s="458"/>
      <c r="E683" s="458"/>
      <c r="F683" s="458"/>
      <c r="G683" s="458"/>
      <c r="H683" s="458"/>
      <c r="I683" s="458"/>
      <c r="J683" s="458"/>
      <c r="K683" s="458"/>
      <c r="L683" s="458"/>
      <c r="M683" s="458"/>
      <c r="N683" s="458"/>
      <c r="O683" s="458"/>
      <c r="P683" s="458"/>
      <c r="Q683" s="458"/>
      <c r="R683" s="458"/>
      <c r="S683" s="458"/>
      <c r="T683" s="458"/>
      <c r="U683" s="458"/>
      <c r="V683" s="458"/>
      <c r="W683" s="458"/>
      <c r="X683" s="458"/>
      <c r="Y683" s="458"/>
      <c r="Z683" s="458"/>
    </row>
    <row r="684" ht="12.75" customHeight="1" spans="1:26">
      <c r="A684" s="458"/>
      <c r="B684" s="458"/>
      <c r="C684" s="458"/>
      <c r="D684" s="458"/>
      <c r="E684" s="458"/>
      <c r="F684" s="458"/>
      <c r="G684" s="458"/>
      <c r="H684" s="458"/>
      <c r="I684" s="458"/>
      <c r="J684" s="458"/>
      <c r="K684" s="458"/>
      <c r="L684" s="458"/>
      <c r="M684" s="458"/>
      <c r="N684" s="458"/>
      <c r="O684" s="458"/>
      <c r="P684" s="458"/>
      <c r="Q684" s="458"/>
      <c r="R684" s="458"/>
      <c r="S684" s="458"/>
      <c r="T684" s="458"/>
      <c r="U684" s="458"/>
      <c r="V684" s="458"/>
      <c r="W684" s="458"/>
      <c r="X684" s="458"/>
      <c r="Y684" s="458"/>
      <c r="Z684" s="458"/>
    </row>
    <row r="685" ht="12.75" customHeight="1" spans="1:26">
      <c r="A685" s="458"/>
      <c r="B685" s="458"/>
      <c r="C685" s="458"/>
      <c r="D685" s="458"/>
      <c r="E685" s="458"/>
      <c r="F685" s="458"/>
      <c r="G685" s="458"/>
      <c r="H685" s="458"/>
      <c r="I685" s="458"/>
      <c r="J685" s="458"/>
      <c r="K685" s="458"/>
      <c r="L685" s="458"/>
      <c r="M685" s="458"/>
      <c r="N685" s="458"/>
      <c r="O685" s="458"/>
      <c r="P685" s="458"/>
      <c r="Q685" s="458"/>
      <c r="R685" s="458"/>
      <c r="S685" s="458"/>
      <c r="T685" s="458"/>
      <c r="U685" s="458"/>
      <c r="V685" s="458"/>
      <c r="W685" s="458"/>
      <c r="X685" s="458"/>
      <c r="Y685" s="458"/>
      <c r="Z685" s="458"/>
    </row>
    <row r="686" ht="12.75" customHeight="1" spans="1:26">
      <c r="A686" s="458"/>
      <c r="B686" s="458"/>
      <c r="C686" s="458"/>
      <c r="D686" s="458"/>
      <c r="E686" s="458"/>
      <c r="F686" s="458"/>
      <c r="G686" s="458"/>
      <c r="H686" s="458"/>
      <c r="I686" s="458"/>
      <c r="J686" s="458"/>
      <c r="K686" s="458"/>
      <c r="L686" s="458"/>
      <c r="M686" s="458"/>
      <c r="N686" s="458"/>
      <c r="O686" s="458"/>
      <c r="P686" s="458"/>
      <c r="Q686" s="458"/>
      <c r="R686" s="458"/>
      <c r="S686" s="458"/>
      <c r="T686" s="458"/>
      <c r="U686" s="458"/>
      <c r="V686" s="458"/>
      <c r="W686" s="458"/>
      <c r="X686" s="458"/>
      <c r="Y686" s="458"/>
      <c r="Z686" s="458"/>
    </row>
    <row r="687" ht="12.75" customHeight="1" spans="1:26">
      <c r="A687" s="458"/>
      <c r="B687" s="458"/>
      <c r="C687" s="458"/>
      <c r="D687" s="458"/>
      <c r="E687" s="458"/>
      <c r="F687" s="458"/>
      <c r="G687" s="458"/>
      <c r="H687" s="458"/>
      <c r="I687" s="458"/>
      <c r="J687" s="458"/>
      <c r="K687" s="458"/>
      <c r="L687" s="458"/>
      <c r="M687" s="458"/>
      <c r="N687" s="458"/>
      <c r="O687" s="458"/>
      <c r="P687" s="458"/>
      <c r="Q687" s="458"/>
      <c r="R687" s="458"/>
      <c r="S687" s="458"/>
      <c r="T687" s="458"/>
      <c r="U687" s="458"/>
      <c r="V687" s="458"/>
      <c r="W687" s="458"/>
      <c r="X687" s="458"/>
      <c r="Y687" s="458"/>
      <c r="Z687" s="458"/>
    </row>
    <row r="688" ht="12.75" customHeight="1" spans="1:26">
      <c r="A688" s="458"/>
      <c r="B688" s="458"/>
      <c r="C688" s="458"/>
      <c r="D688" s="458"/>
      <c r="E688" s="458"/>
      <c r="F688" s="458"/>
      <c r="G688" s="458"/>
      <c r="H688" s="458"/>
      <c r="I688" s="458"/>
      <c r="J688" s="458"/>
      <c r="K688" s="458"/>
      <c r="L688" s="458"/>
      <c r="M688" s="458"/>
      <c r="N688" s="458"/>
      <c r="O688" s="458"/>
      <c r="P688" s="458"/>
      <c r="Q688" s="458"/>
      <c r="R688" s="458"/>
      <c r="S688" s="458"/>
      <c r="T688" s="458"/>
      <c r="U688" s="458"/>
      <c r="V688" s="458"/>
      <c r="W688" s="458"/>
      <c r="X688" s="458"/>
      <c r="Y688" s="458"/>
      <c r="Z688" s="458"/>
    </row>
    <row r="689" ht="12.75" customHeight="1" spans="1:26">
      <c r="A689" s="458"/>
      <c r="B689" s="458"/>
      <c r="C689" s="458"/>
      <c r="D689" s="458"/>
      <c r="E689" s="458"/>
      <c r="F689" s="458"/>
      <c r="G689" s="458"/>
      <c r="H689" s="458"/>
      <c r="I689" s="458"/>
      <c r="J689" s="458"/>
      <c r="K689" s="458"/>
      <c r="L689" s="458"/>
      <c r="M689" s="458"/>
      <c r="N689" s="458"/>
      <c r="O689" s="458"/>
      <c r="P689" s="458"/>
      <c r="Q689" s="458"/>
      <c r="R689" s="458"/>
      <c r="S689" s="458"/>
      <c r="T689" s="458"/>
      <c r="U689" s="458"/>
      <c r="V689" s="458"/>
      <c r="W689" s="458"/>
      <c r="X689" s="458"/>
      <c r="Y689" s="458"/>
      <c r="Z689" s="458"/>
    </row>
    <row r="690" ht="12.75" customHeight="1" spans="1:26">
      <c r="A690" s="458"/>
      <c r="B690" s="458"/>
      <c r="C690" s="458"/>
      <c r="D690" s="458"/>
      <c r="E690" s="458"/>
      <c r="F690" s="458"/>
      <c r="G690" s="458"/>
      <c r="H690" s="458"/>
      <c r="I690" s="458"/>
      <c r="J690" s="458"/>
      <c r="K690" s="458"/>
      <c r="L690" s="458"/>
      <c r="M690" s="458"/>
      <c r="N690" s="458"/>
      <c r="O690" s="458"/>
      <c r="P690" s="458"/>
      <c r="Q690" s="458"/>
      <c r="R690" s="458"/>
      <c r="S690" s="458"/>
      <c r="T690" s="458"/>
      <c r="U690" s="458"/>
      <c r="V690" s="458"/>
      <c r="W690" s="458"/>
      <c r="X690" s="458"/>
      <c r="Y690" s="458"/>
      <c r="Z690" s="458"/>
    </row>
    <row r="691" ht="12.75" customHeight="1" spans="1:26">
      <c r="A691" s="458"/>
      <c r="B691" s="458"/>
      <c r="C691" s="458"/>
      <c r="D691" s="458"/>
      <c r="E691" s="458"/>
      <c r="F691" s="458"/>
      <c r="G691" s="458"/>
      <c r="H691" s="458"/>
      <c r="I691" s="458"/>
      <c r="J691" s="458"/>
      <c r="K691" s="458"/>
      <c r="L691" s="458"/>
      <c r="M691" s="458"/>
      <c r="N691" s="458"/>
      <c r="O691" s="458"/>
      <c r="P691" s="458"/>
      <c r="Q691" s="458"/>
      <c r="R691" s="458"/>
      <c r="S691" s="458"/>
      <c r="T691" s="458"/>
      <c r="U691" s="458"/>
      <c r="V691" s="458"/>
      <c r="W691" s="458"/>
      <c r="X691" s="458"/>
      <c r="Y691" s="458"/>
      <c r="Z691" s="458"/>
    </row>
    <row r="692" ht="12.75" customHeight="1" spans="1:26">
      <c r="A692" s="458"/>
      <c r="B692" s="458"/>
      <c r="C692" s="458"/>
      <c r="D692" s="458"/>
      <c r="E692" s="458"/>
      <c r="F692" s="458"/>
      <c r="G692" s="458"/>
      <c r="H692" s="458"/>
      <c r="I692" s="458"/>
      <c r="J692" s="458"/>
      <c r="K692" s="458"/>
      <c r="L692" s="458"/>
      <c r="M692" s="458"/>
      <c r="N692" s="458"/>
      <c r="O692" s="458"/>
      <c r="P692" s="458"/>
      <c r="Q692" s="458"/>
      <c r="R692" s="458"/>
      <c r="S692" s="458"/>
      <c r="T692" s="458"/>
      <c r="U692" s="458"/>
      <c r="V692" s="458"/>
      <c r="W692" s="458"/>
      <c r="X692" s="458"/>
      <c r="Y692" s="458"/>
      <c r="Z692" s="458"/>
    </row>
    <row r="693" ht="12.75" customHeight="1" spans="1:26">
      <c r="A693" s="458"/>
      <c r="B693" s="458"/>
      <c r="C693" s="458"/>
      <c r="D693" s="458"/>
      <c r="E693" s="458"/>
      <c r="F693" s="458"/>
      <c r="G693" s="458"/>
      <c r="H693" s="458"/>
      <c r="I693" s="458"/>
      <c r="J693" s="458"/>
      <c r="K693" s="458"/>
      <c r="L693" s="458"/>
      <c r="M693" s="458"/>
      <c r="N693" s="458"/>
      <c r="O693" s="458"/>
      <c r="P693" s="458"/>
      <c r="Q693" s="458"/>
      <c r="R693" s="458"/>
      <c r="S693" s="458"/>
      <c r="T693" s="458"/>
      <c r="U693" s="458"/>
      <c r="V693" s="458"/>
      <c r="W693" s="458"/>
      <c r="X693" s="458"/>
      <c r="Y693" s="458"/>
      <c r="Z693" s="458"/>
    </row>
    <row r="694" ht="12.75" customHeight="1" spans="1:26">
      <c r="A694" s="458"/>
      <c r="B694" s="458"/>
      <c r="C694" s="458"/>
      <c r="D694" s="458"/>
      <c r="E694" s="458"/>
      <c r="F694" s="458"/>
      <c r="G694" s="458"/>
      <c r="H694" s="458"/>
      <c r="I694" s="458"/>
      <c r="J694" s="458"/>
      <c r="K694" s="458"/>
      <c r="L694" s="458"/>
      <c r="M694" s="458"/>
      <c r="N694" s="458"/>
      <c r="O694" s="458"/>
      <c r="P694" s="458"/>
      <c r="Q694" s="458"/>
      <c r="R694" s="458"/>
      <c r="S694" s="458"/>
      <c r="T694" s="458"/>
      <c r="U694" s="458"/>
      <c r="V694" s="458"/>
      <c r="W694" s="458"/>
      <c r="X694" s="458"/>
      <c r="Y694" s="458"/>
      <c r="Z694" s="458"/>
    </row>
    <row r="695" ht="12.75" customHeight="1" spans="1:26">
      <c r="A695" s="458"/>
      <c r="B695" s="458"/>
      <c r="C695" s="458"/>
      <c r="D695" s="458"/>
      <c r="E695" s="458"/>
      <c r="F695" s="458"/>
      <c r="G695" s="458"/>
      <c r="H695" s="458"/>
      <c r="I695" s="458"/>
      <c r="J695" s="458"/>
      <c r="K695" s="458"/>
      <c r="L695" s="458"/>
      <c r="M695" s="458"/>
      <c r="N695" s="458"/>
      <c r="O695" s="458"/>
      <c r="P695" s="458"/>
      <c r="Q695" s="458"/>
      <c r="R695" s="458"/>
      <c r="S695" s="458"/>
      <c r="T695" s="458"/>
      <c r="U695" s="458"/>
      <c r="V695" s="458"/>
      <c r="W695" s="458"/>
      <c r="X695" s="458"/>
      <c r="Y695" s="458"/>
      <c r="Z695" s="458"/>
    </row>
    <row r="696" ht="12.75" customHeight="1" spans="1:26">
      <c r="A696" s="458"/>
      <c r="B696" s="458"/>
      <c r="C696" s="458"/>
      <c r="D696" s="458"/>
      <c r="E696" s="458"/>
      <c r="F696" s="458"/>
      <c r="G696" s="458"/>
      <c r="H696" s="458"/>
      <c r="I696" s="458"/>
      <c r="J696" s="458"/>
      <c r="K696" s="458"/>
      <c r="L696" s="458"/>
      <c r="M696" s="458"/>
      <c r="N696" s="458"/>
      <c r="O696" s="458"/>
      <c r="P696" s="458"/>
      <c r="Q696" s="458"/>
      <c r="R696" s="458"/>
      <c r="S696" s="458"/>
      <c r="T696" s="458"/>
      <c r="U696" s="458"/>
      <c r="V696" s="458"/>
      <c r="W696" s="458"/>
      <c r="X696" s="458"/>
      <c r="Y696" s="458"/>
      <c r="Z696" s="458"/>
    </row>
    <row r="697" ht="12.75" customHeight="1" spans="1:26">
      <c r="A697" s="458"/>
      <c r="B697" s="458"/>
      <c r="C697" s="458"/>
      <c r="D697" s="458"/>
      <c r="E697" s="458"/>
      <c r="F697" s="458"/>
      <c r="G697" s="458"/>
      <c r="H697" s="458"/>
      <c r="I697" s="458"/>
      <c r="J697" s="458"/>
      <c r="K697" s="458"/>
      <c r="L697" s="458"/>
      <c r="M697" s="458"/>
      <c r="N697" s="458"/>
      <c r="O697" s="458"/>
      <c r="P697" s="458"/>
      <c r="Q697" s="458"/>
      <c r="R697" s="458"/>
      <c r="S697" s="458"/>
      <c r="T697" s="458"/>
      <c r="U697" s="458"/>
      <c r="V697" s="458"/>
      <c r="W697" s="458"/>
      <c r="X697" s="458"/>
      <c r="Y697" s="458"/>
      <c r="Z697" s="458"/>
    </row>
    <row r="698" ht="12.75" customHeight="1" spans="1:26">
      <c r="A698" s="458"/>
      <c r="B698" s="458"/>
      <c r="C698" s="458"/>
      <c r="D698" s="458"/>
      <c r="E698" s="458"/>
      <c r="F698" s="458"/>
      <c r="G698" s="458"/>
      <c r="H698" s="458"/>
      <c r="I698" s="458"/>
      <c r="J698" s="458"/>
      <c r="K698" s="458"/>
      <c r="L698" s="458"/>
      <c r="M698" s="458"/>
      <c r="N698" s="458"/>
      <c r="O698" s="458"/>
      <c r="P698" s="458"/>
      <c r="Q698" s="458"/>
      <c r="R698" s="458"/>
      <c r="S698" s="458"/>
      <c r="T698" s="458"/>
      <c r="U698" s="458"/>
      <c r="V698" s="458"/>
      <c r="W698" s="458"/>
      <c r="X698" s="458"/>
      <c r="Y698" s="458"/>
      <c r="Z698" s="458"/>
    </row>
    <row r="699" ht="12.75" customHeight="1" spans="1:26">
      <c r="A699" s="458"/>
      <c r="B699" s="458"/>
      <c r="C699" s="458"/>
      <c r="D699" s="458"/>
      <c r="E699" s="458"/>
      <c r="F699" s="458"/>
      <c r="G699" s="458"/>
      <c r="H699" s="458"/>
      <c r="I699" s="458"/>
      <c r="J699" s="458"/>
      <c r="K699" s="458"/>
      <c r="L699" s="458"/>
      <c r="M699" s="458"/>
      <c r="N699" s="458"/>
      <c r="O699" s="458"/>
      <c r="P699" s="458"/>
      <c r="Q699" s="458"/>
      <c r="R699" s="458"/>
      <c r="S699" s="458"/>
      <c r="T699" s="458"/>
      <c r="U699" s="458"/>
      <c r="V699" s="458"/>
      <c r="W699" s="458"/>
      <c r="X699" s="458"/>
      <c r="Y699" s="458"/>
      <c r="Z699" s="458"/>
    </row>
    <row r="700" ht="12.75" customHeight="1" spans="1:26">
      <c r="A700" s="458"/>
      <c r="B700" s="458"/>
      <c r="C700" s="458"/>
      <c r="D700" s="458"/>
      <c r="E700" s="458"/>
      <c r="F700" s="458"/>
      <c r="G700" s="458"/>
      <c r="H700" s="458"/>
      <c r="I700" s="458"/>
      <c r="J700" s="458"/>
      <c r="K700" s="458"/>
      <c r="L700" s="458"/>
      <c r="M700" s="458"/>
      <c r="N700" s="458"/>
      <c r="O700" s="458"/>
      <c r="P700" s="458"/>
      <c r="Q700" s="458"/>
      <c r="R700" s="458"/>
      <c r="S700" s="458"/>
      <c r="T700" s="458"/>
      <c r="U700" s="458"/>
      <c r="V700" s="458"/>
      <c r="W700" s="458"/>
      <c r="X700" s="458"/>
      <c r="Y700" s="458"/>
      <c r="Z700" s="458"/>
    </row>
    <row r="701" ht="12.75" customHeight="1" spans="1:26">
      <c r="A701" s="458"/>
      <c r="B701" s="458"/>
      <c r="C701" s="458"/>
      <c r="D701" s="458"/>
      <c r="E701" s="458"/>
      <c r="F701" s="458"/>
      <c r="G701" s="458"/>
      <c r="H701" s="458"/>
      <c r="I701" s="458"/>
      <c r="J701" s="458"/>
      <c r="K701" s="458"/>
      <c r="L701" s="458"/>
      <c r="M701" s="458"/>
      <c r="N701" s="458"/>
      <c r="O701" s="458"/>
      <c r="P701" s="458"/>
      <c r="Q701" s="458"/>
      <c r="R701" s="458"/>
      <c r="S701" s="458"/>
      <c r="T701" s="458"/>
      <c r="U701" s="458"/>
      <c r="V701" s="458"/>
      <c r="W701" s="458"/>
      <c r="X701" s="458"/>
      <c r="Y701" s="458"/>
      <c r="Z701" s="458"/>
    </row>
    <row r="702" ht="12.75" customHeight="1" spans="1:26">
      <c r="A702" s="458"/>
      <c r="B702" s="458"/>
      <c r="C702" s="458"/>
      <c r="D702" s="458"/>
      <c r="E702" s="458"/>
      <c r="F702" s="458"/>
      <c r="G702" s="458"/>
      <c r="H702" s="458"/>
      <c r="I702" s="458"/>
      <c r="J702" s="458"/>
      <c r="K702" s="458"/>
      <c r="L702" s="458"/>
      <c r="M702" s="458"/>
      <c r="N702" s="458"/>
      <c r="O702" s="458"/>
      <c r="P702" s="458"/>
      <c r="Q702" s="458"/>
      <c r="R702" s="458"/>
      <c r="S702" s="458"/>
      <c r="T702" s="458"/>
      <c r="U702" s="458"/>
      <c r="V702" s="458"/>
      <c r="W702" s="458"/>
      <c r="X702" s="458"/>
      <c r="Y702" s="458"/>
      <c r="Z702" s="458"/>
    </row>
    <row r="703" ht="12.75" customHeight="1" spans="1:26">
      <c r="A703" s="458"/>
      <c r="B703" s="458"/>
      <c r="C703" s="458"/>
      <c r="D703" s="458"/>
      <c r="E703" s="458"/>
      <c r="F703" s="458"/>
      <c r="G703" s="458"/>
      <c r="H703" s="458"/>
      <c r="I703" s="458"/>
      <c r="J703" s="458"/>
      <c r="K703" s="458"/>
      <c r="L703" s="458"/>
      <c r="M703" s="458"/>
      <c r="N703" s="458"/>
      <c r="O703" s="458"/>
      <c r="P703" s="458"/>
      <c r="Q703" s="458"/>
      <c r="R703" s="458"/>
      <c r="S703" s="458"/>
      <c r="T703" s="458"/>
      <c r="U703" s="458"/>
      <c r="V703" s="458"/>
      <c r="W703" s="458"/>
      <c r="X703" s="458"/>
      <c r="Y703" s="458"/>
      <c r="Z703" s="458"/>
    </row>
    <row r="704" ht="12.75" customHeight="1" spans="1:26">
      <c r="A704" s="458"/>
      <c r="B704" s="458"/>
      <c r="C704" s="458"/>
      <c r="D704" s="458"/>
      <c r="E704" s="458"/>
      <c r="F704" s="458"/>
      <c r="G704" s="458"/>
      <c r="H704" s="458"/>
      <c r="I704" s="458"/>
      <c r="J704" s="458"/>
      <c r="K704" s="458"/>
      <c r="L704" s="458"/>
      <c r="M704" s="458"/>
      <c r="N704" s="458"/>
      <c r="O704" s="458"/>
      <c r="P704" s="458"/>
      <c r="Q704" s="458"/>
      <c r="R704" s="458"/>
      <c r="S704" s="458"/>
      <c r="T704" s="458"/>
      <c r="U704" s="458"/>
      <c r="V704" s="458"/>
      <c r="W704" s="458"/>
      <c r="X704" s="458"/>
      <c r="Y704" s="458"/>
      <c r="Z704" s="458"/>
    </row>
    <row r="705" ht="12.75" customHeight="1" spans="1:26">
      <c r="A705" s="458"/>
      <c r="B705" s="458"/>
      <c r="C705" s="458"/>
      <c r="D705" s="458"/>
      <c r="E705" s="458"/>
      <c r="F705" s="458"/>
      <c r="G705" s="458"/>
      <c r="H705" s="458"/>
      <c r="I705" s="458"/>
      <c r="J705" s="458"/>
      <c r="K705" s="458"/>
      <c r="L705" s="458"/>
      <c r="M705" s="458"/>
      <c r="N705" s="458"/>
      <c r="O705" s="458"/>
      <c r="P705" s="458"/>
      <c r="Q705" s="458"/>
      <c r="R705" s="458"/>
      <c r="S705" s="458"/>
      <c r="T705" s="458"/>
      <c r="U705" s="458"/>
      <c r="V705" s="458"/>
      <c r="W705" s="458"/>
      <c r="X705" s="458"/>
      <c r="Y705" s="458"/>
      <c r="Z705" s="458"/>
    </row>
    <row r="706" ht="12.75" customHeight="1" spans="1:26">
      <c r="A706" s="458"/>
      <c r="B706" s="458"/>
      <c r="C706" s="458"/>
      <c r="D706" s="458"/>
      <c r="E706" s="458"/>
      <c r="F706" s="458"/>
      <c r="G706" s="458"/>
      <c r="H706" s="458"/>
      <c r="I706" s="458"/>
      <c r="J706" s="458"/>
      <c r="K706" s="458"/>
      <c r="L706" s="458"/>
      <c r="M706" s="458"/>
      <c r="N706" s="458"/>
      <c r="O706" s="458"/>
      <c r="P706" s="458"/>
      <c r="Q706" s="458"/>
      <c r="R706" s="458"/>
      <c r="S706" s="458"/>
      <c r="T706" s="458"/>
      <c r="U706" s="458"/>
      <c r="V706" s="458"/>
      <c r="W706" s="458"/>
      <c r="X706" s="458"/>
      <c r="Y706" s="458"/>
      <c r="Z706" s="458"/>
    </row>
    <row r="707" ht="12.75" customHeight="1" spans="1:26">
      <c r="A707" s="458"/>
      <c r="B707" s="458"/>
      <c r="C707" s="458"/>
      <c r="D707" s="458"/>
      <c r="E707" s="458"/>
      <c r="F707" s="458"/>
      <c r="G707" s="458"/>
      <c r="H707" s="458"/>
      <c r="I707" s="458"/>
      <c r="J707" s="458"/>
      <c r="K707" s="458"/>
      <c r="L707" s="458"/>
      <c r="M707" s="458"/>
      <c r="N707" s="458"/>
      <c r="O707" s="458"/>
      <c r="P707" s="458"/>
      <c r="Q707" s="458"/>
      <c r="R707" s="458"/>
      <c r="S707" s="458"/>
      <c r="T707" s="458"/>
      <c r="U707" s="458"/>
      <c r="V707" s="458"/>
      <c r="W707" s="458"/>
      <c r="X707" s="458"/>
      <c r="Y707" s="458"/>
      <c r="Z707" s="458"/>
    </row>
    <row r="708" ht="12.75" customHeight="1" spans="1:26">
      <c r="A708" s="458"/>
      <c r="B708" s="458"/>
      <c r="C708" s="458"/>
      <c r="D708" s="458"/>
      <c r="E708" s="458"/>
      <c r="F708" s="458"/>
      <c r="G708" s="458"/>
      <c r="H708" s="458"/>
      <c r="I708" s="458"/>
      <c r="J708" s="458"/>
      <c r="K708" s="458"/>
      <c r="L708" s="458"/>
      <c r="M708" s="458"/>
      <c r="N708" s="458"/>
      <c r="O708" s="458"/>
      <c r="P708" s="458"/>
      <c r="Q708" s="458"/>
      <c r="R708" s="458"/>
      <c r="S708" s="458"/>
      <c r="T708" s="458"/>
      <c r="U708" s="458"/>
      <c r="V708" s="458"/>
      <c r="W708" s="458"/>
      <c r="X708" s="458"/>
      <c r="Y708" s="458"/>
      <c r="Z708" s="458"/>
    </row>
    <row r="709" ht="12.75" customHeight="1" spans="1:26">
      <c r="A709" s="458"/>
      <c r="B709" s="458"/>
      <c r="C709" s="458"/>
      <c r="D709" s="458"/>
      <c r="E709" s="458"/>
      <c r="F709" s="458"/>
      <c r="G709" s="458"/>
      <c r="H709" s="458"/>
      <c r="I709" s="458"/>
      <c r="J709" s="458"/>
      <c r="K709" s="458"/>
      <c r="L709" s="458"/>
      <c r="M709" s="458"/>
      <c r="N709" s="458"/>
      <c r="O709" s="458"/>
      <c r="P709" s="458"/>
      <c r="Q709" s="458"/>
      <c r="R709" s="458"/>
      <c r="S709" s="458"/>
      <c r="T709" s="458"/>
      <c r="U709" s="458"/>
      <c r="V709" s="458"/>
      <c r="W709" s="458"/>
      <c r="X709" s="458"/>
      <c r="Y709" s="458"/>
      <c r="Z709" s="458"/>
    </row>
    <row r="710" ht="12.75" customHeight="1" spans="1:26">
      <c r="A710" s="458"/>
      <c r="B710" s="458"/>
      <c r="C710" s="458"/>
      <c r="D710" s="458"/>
      <c r="E710" s="458"/>
      <c r="F710" s="458"/>
      <c r="G710" s="458"/>
      <c r="H710" s="458"/>
      <c r="I710" s="458"/>
      <c r="J710" s="458"/>
      <c r="K710" s="458"/>
      <c r="L710" s="458"/>
      <c r="M710" s="458"/>
      <c r="N710" s="458"/>
      <c r="O710" s="458"/>
      <c r="P710" s="458"/>
      <c r="Q710" s="458"/>
      <c r="R710" s="458"/>
      <c r="S710" s="458"/>
      <c r="T710" s="458"/>
      <c r="U710" s="458"/>
      <c r="V710" s="458"/>
      <c r="W710" s="458"/>
      <c r="X710" s="458"/>
      <c r="Y710" s="458"/>
      <c r="Z710" s="458"/>
    </row>
    <row r="711" ht="12.75" customHeight="1" spans="1:26">
      <c r="A711" s="458"/>
      <c r="B711" s="458"/>
      <c r="C711" s="458"/>
      <c r="D711" s="458"/>
      <c r="E711" s="458"/>
      <c r="F711" s="458"/>
      <c r="G711" s="458"/>
      <c r="H711" s="458"/>
      <c r="I711" s="458"/>
      <c r="J711" s="458"/>
      <c r="K711" s="458"/>
      <c r="L711" s="458"/>
      <c r="M711" s="458"/>
      <c r="N711" s="458"/>
      <c r="O711" s="458"/>
      <c r="P711" s="458"/>
      <c r="Q711" s="458"/>
      <c r="R711" s="458"/>
      <c r="S711" s="458"/>
      <c r="T711" s="458"/>
      <c r="U711" s="458"/>
      <c r="V711" s="458"/>
      <c r="W711" s="458"/>
      <c r="X711" s="458"/>
      <c r="Y711" s="458"/>
      <c r="Z711" s="458"/>
    </row>
    <row r="712" ht="12.75" customHeight="1" spans="1:26">
      <c r="A712" s="458"/>
      <c r="B712" s="458"/>
      <c r="C712" s="458"/>
      <c r="D712" s="458"/>
      <c r="E712" s="458"/>
      <c r="F712" s="458"/>
      <c r="G712" s="458"/>
      <c r="H712" s="458"/>
      <c r="I712" s="458"/>
      <c r="J712" s="458"/>
      <c r="K712" s="458"/>
      <c r="L712" s="458"/>
      <c r="M712" s="458"/>
      <c r="N712" s="458"/>
      <c r="O712" s="458"/>
      <c r="P712" s="458"/>
      <c r="Q712" s="458"/>
      <c r="R712" s="458"/>
      <c r="S712" s="458"/>
      <c r="T712" s="458"/>
      <c r="U712" s="458"/>
      <c r="V712" s="458"/>
      <c r="W712" s="458"/>
      <c r="X712" s="458"/>
      <c r="Y712" s="458"/>
      <c r="Z712" s="458"/>
    </row>
    <row r="713" ht="12.75" customHeight="1" spans="1:26">
      <c r="A713" s="458"/>
      <c r="B713" s="458"/>
      <c r="C713" s="458"/>
      <c r="D713" s="458"/>
      <c r="E713" s="458"/>
      <c r="F713" s="458"/>
      <c r="G713" s="458"/>
      <c r="H713" s="458"/>
      <c r="I713" s="458"/>
      <c r="J713" s="458"/>
      <c r="K713" s="458"/>
      <c r="L713" s="458"/>
      <c r="M713" s="458"/>
      <c r="N713" s="458"/>
      <c r="O713" s="458"/>
      <c r="P713" s="458"/>
      <c r="Q713" s="458"/>
      <c r="R713" s="458"/>
      <c r="S713" s="458"/>
      <c r="T713" s="458"/>
      <c r="U713" s="458"/>
      <c r="V713" s="458"/>
      <c r="W713" s="458"/>
      <c r="X713" s="458"/>
      <c r="Y713" s="458"/>
      <c r="Z713" s="458"/>
    </row>
    <row r="714" ht="12.75" customHeight="1" spans="1:26">
      <c r="A714" s="458"/>
      <c r="B714" s="458"/>
      <c r="C714" s="458"/>
      <c r="D714" s="458"/>
      <c r="E714" s="458"/>
      <c r="F714" s="458"/>
      <c r="G714" s="458"/>
      <c r="H714" s="458"/>
      <c r="I714" s="458"/>
      <c r="J714" s="458"/>
      <c r="K714" s="458"/>
      <c r="L714" s="458"/>
      <c r="M714" s="458"/>
      <c r="N714" s="458"/>
      <c r="O714" s="458"/>
      <c r="P714" s="458"/>
      <c r="Q714" s="458"/>
      <c r="R714" s="458"/>
      <c r="S714" s="458"/>
      <c r="T714" s="458"/>
      <c r="U714" s="458"/>
      <c r="V714" s="458"/>
      <c r="W714" s="458"/>
      <c r="X714" s="458"/>
      <c r="Y714" s="458"/>
      <c r="Z714" s="458"/>
    </row>
    <row r="715" ht="12.75" customHeight="1" spans="1:26">
      <c r="A715" s="458"/>
      <c r="B715" s="458"/>
      <c r="C715" s="458"/>
      <c r="D715" s="458"/>
      <c r="E715" s="458"/>
      <c r="F715" s="458"/>
      <c r="G715" s="458"/>
      <c r="H715" s="458"/>
      <c r="I715" s="458"/>
      <c r="J715" s="458"/>
      <c r="K715" s="458"/>
      <c r="L715" s="458"/>
      <c r="M715" s="458"/>
      <c r="N715" s="458"/>
      <c r="O715" s="458"/>
      <c r="P715" s="458"/>
      <c r="Q715" s="458"/>
      <c r="R715" s="458"/>
      <c r="S715" s="458"/>
      <c r="T715" s="458"/>
      <c r="U715" s="458"/>
      <c r="V715" s="458"/>
      <c r="W715" s="458"/>
      <c r="X715" s="458"/>
      <c r="Y715" s="458"/>
      <c r="Z715" s="458"/>
    </row>
    <row r="716" ht="12.75" customHeight="1" spans="1:26">
      <c r="A716" s="458"/>
      <c r="B716" s="458"/>
      <c r="C716" s="458"/>
      <c r="D716" s="458"/>
      <c r="E716" s="458"/>
      <c r="F716" s="458"/>
      <c r="G716" s="458"/>
      <c r="H716" s="458"/>
      <c r="I716" s="458"/>
      <c r="J716" s="458"/>
      <c r="K716" s="458"/>
      <c r="L716" s="458"/>
      <c r="M716" s="458"/>
      <c r="N716" s="458"/>
      <c r="O716" s="458"/>
      <c r="P716" s="458"/>
      <c r="Q716" s="458"/>
      <c r="R716" s="458"/>
      <c r="S716" s="458"/>
      <c r="T716" s="458"/>
      <c r="U716" s="458"/>
      <c r="V716" s="458"/>
      <c r="W716" s="458"/>
      <c r="X716" s="458"/>
      <c r="Y716" s="458"/>
      <c r="Z716" s="458"/>
    </row>
    <row r="717" ht="12.75" customHeight="1" spans="1:26">
      <c r="A717" s="458"/>
      <c r="B717" s="458"/>
      <c r="C717" s="458"/>
      <c r="D717" s="458"/>
      <c r="E717" s="458"/>
      <c r="F717" s="458"/>
      <c r="G717" s="458"/>
      <c r="H717" s="458"/>
      <c r="I717" s="458"/>
      <c r="J717" s="458"/>
      <c r="K717" s="458"/>
      <c r="L717" s="458"/>
      <c r="M717" s="458"/>
      <c r="N717" s="458"/>
      <c r="O717" s="458"/>
      <c r="P717" s="458"/>
      <c r="Q717" s="458"/>
      <c r="R717" s="458"/>
      <c r="S717" s="458"/>
      <c r="T717" s="458"/>
      <c r="U717" s="458"/>
      <c r="V717" s="458"/>
      <c r="W717" s="458"/>
      <c r="X717" s="458"/>
      <c r="Y717" s="458"/>
      <c r="Z717" s="458"/>
    </row>
    <row r="718" ht="12.75" customHeight="1" spans="1:26">
      <c r="A718" s="458"/>
      <c r="B718" s="458"/>
      <c r="C718" s="458"/>
      <c r="D718" s="458"/>
      <c r="E718" s="458"/>
      <c r="F718" s="458"/>
      <c r="G718" s="458"/>
      <c r="H718" s="458"/>
      <c r="I718" s="458"/>
      <c r="J718" s="458"/>
      <c r="K718" s="458"/>
      <c r="L718" s="458"/>
      <c r="M718" s="458"/>
      <c r="N718" s="458"/>
      <c r="O718" s="458"/>
      <c r="P718" s="458"/>
      <c r="Q718" s="458"/>
      <c r="R718" s="458"/>
      <c r="S718" s="458"/>
      <c r="T718" s="458"/>
      <c r="U718" s="458"/>
      <c r="V718" s="458"/>
      <c r="W718" s="458"/>
      <c r="X718" s="458"/>
      <c r="Y718" s="458"/>
      <c r="Z718" s="458"/>
    </row>
    <row r="719" ht="12.75" customHeight="1" spans="1:26">
      <c r="A719" s="458"/>
      <c r="B719" s="458"/>
      <c r="C719" s="458"/>
      <c r="D719" s="458"/>
      <c r="E719" s="458"/>
      <c r="F719" s="458"/>
      <c r="G719" s="458"/>
      <c r="H719" s="458"/>
      <c r="I719" s="458"/>
      <c r="J719" s="458"/>
      <c r="K719" s="458"/>
      <c r="L719" s="458"/>
      <c r="M719" s="458"/>
      <c r="N719" s="458"/>
      <c r="O719" s="458"/>
      <c r="P719" s="458"/>
      <c r="Q719" s="458"/>
      <c r="R719" s="458"/>
      <c r="S719" s="458"/>
      <c r="T719" s="458"/>
      <c r="U719" s="458"/>
      <c r="V719" s="458"/>
      <c r="W719" s="458"/>
      <c r="X719" s="458"/>
      <c r="Y719" s="458"/>
      <c r="Z719" s="458"/>
    </row>
    <row r="720" ht="12.75" customHeight="1" spans="1:26">
      <c r="A720" s="458"/>
      <c r="B720" s="458"/>
      <c r="C720" s="458"/>
      <c r="D720" s="458"/>
      <c r="E720" s="458"/>
      <c r="F720" s="458"/>
      <c r="G720" s="458"/>
      <c r="H720" s="458"/>
      <c r="I720" s="458"/>
      <c r="J720" s="458"/>
      <c r="K720" s="458"/>
      <c r="L720" s="458"/>
      <c r="M720" s="458"/>
      <c r="N720" s="458"/>
      <c r="O720" s="458"/>
      <c r="P720" s="458"/>
      <c r="Q720" s="458"/>
      <c r="R720" s="458"/>
      <c r="S720" s="458"/>
      <c r="T720" s="458"/>
      <c r="U720" s="458"/>
      <c r="V720" s="458"/>
      <c r="W720" s="458"/>
      <c r="X720" s="458"/>
      <c r="Y720" s="458"/>
      <c r="Z720" s="458"/>
    </row>
    <row r="721" ht="12.75" customHeight="1" spans="1:26">
      <c r="A721" s="458"/>
      <c r="B721" s="458"/>
      <c r="C721" s="458"/>
      <c r="D721" s="458"/>
      <c r="E721" s="458"/>
      <c r="F721" s="458"/>
      <c r="G721" s="458"/>
      <c r="H721" s="458"/>
      <c r="I721" s="458"/>
      <c r="J721" s="458"/>
      <c r="K721" s="458"/>
      <c r="L721" s="458"/>
      <c r="M721" s="458"/>
      <c r="N721" s="458"/>
      <c r="O721" s="458"/>
      <c r="P721" s="458"/>
      <c r="Q721" s="458"/>
      <c r="R721" s="458"/>
      <c r="S721" s="458"/>
      <c r="T721" s="458"/>
      <c r="U721" s="458"/>
      <c r="V721" s="458"/>
      <c r="W721" s="458"/>
      <c r="X721" s="458"/>
      <c r="Y721" s="458"/>
      <c r="Z721" s="458"/>
    </row>
    <row r="722" ht="12.75" customHeight="1" spans="1:26">
      <c r="A722" s="458"/>
      <c r="B722" s="458"/>
      <c r="C722" s="458"/>
      <c r="D722" s="458"/>
      <c r="E722" s="458"/>
      <c r="F722" s="458"/>
      <c r="G722" s="458"/>
      <c r="H722" s="458"/>
      <c r="I722" s="458"/>
      <c r="J722" s="458"/>
      <c r="K722" s="458"/>
      <c r="L722" s="458"/>
      <c r="M722" s="458"/>
      <c r="N722" s="458"/>
      <c r="O722" s="458"/>
      <c r="P722" s="458"/>
      <c r="Q722" s="458"/>
      <c r="R722" s="458"/>
      <c r="S722" s="458"/>
      <c r="T722" s="458"/>
      <c r="U722" s="458"/>
      <c r="V722" s="458"/>
      <c r="W722" s="458"/>
      <c r="X722" s="458"/>
      <c r="Y722" s="458"/>
      <c r="Z722" s="458"/>
    </row>
    <row r="723" ht="12.75" customHeight="1" spans="1:26">
      <c r="A723" s="458"/>
      <c r="B723" s="458"/>
      <c r="C723" s="458"/>
      <c r="D723" s="458"/>
      <c r="E723" s="458"/>
      <c r="F723" s="458"/>
      <c r="G723" s="458"/>
      <c r="H723" s="458"/>
      <c r="I723" s="458"/>
      <c r="J723" s="458"/>
      <c r="K723" s="458"/>
      <c r="L723" s="458"/>
      <c r="M723" s="458"/>
      <c r="N723" s="458"/>
      <c r="O723" s="458"/>
      <c r="P723" s="458"/>
      <c r="Q723" s="458"/>
      <c r="R723" s="458"/>
      <c r="S723" s="458"/>
      <c r="T723" s="458"/>
      <c r="U723" s="458"/>
      <c r="V723" s="458"/>
      <c r="W723" s="458"/>
      <c r="X723" s="458"/>
      <c r="Y723" s="458"/>
      <c r="Z723" s="458"/>
    </row>
    <row r="724" ht="12.75" customHeight="1" spans="1:26">
      <c r="A724" s="458"/>
      <c r="B724" s="458"/>
      <c r="C724" s="458"/>
      <c r="D724" s="458"/>
      <c r="E724" s="458"/>
      <c r="F724" s="458"/>
      <c r="G724" s="458"/>
      <c r="H724" s="458"/>
      <c r="I724" s="458"/>
      <c r="J724" s="458"/>
      <c r="K724" s="458"/>
      <c r="L724" s="458"/>
      <c r="M724" s="458"/>
      <c r="N724" s="458"/>
      <c r="O724" s="458"/>
      <c r="P724" s="458"/>
      <c r="Q724" s="458"/>
      <c r="R724" s="458"/>
      <c r="S724" s="458"/>
      <c r="T724" s="458"/>
      <c r="U724" s="458"/>
      <c r="V724" s="458"/>
      <c r="W724" s="458"/>
      <c r="X724" s="458"/>
      <c r="Y724" s="458"/>
      <c r="Z724" s="458"/>
    </row>
    <row r="725" ht="12.75" customHeight="1" spans="1:26">
      <c r="A725" s="458"/>
      <c r="B725" s="458"/>
      <c r="C725" s="458"/>
      <c r="D725" s="458"/>
      <c r="E725" s="458"/>
      <c r="F725" s="458"/>
      <c r="G725" s="458"/>
      <c r="H725" s="458"/>
      <c r="I725" s="458"/>
      <c r="J725" s="458"/>
      <c r="K725" s="458"/>
      <c r="L725" s="458"/>
      <c r="M725" s="458"/>
      <c r="N725" s="458"/>
      <c r="O725" s="458"/>
      <c r="P725" s="458"/>
      <c r="Q725" s="458"/>
      <c r="R725" s="458"/>
      <c r="S725" s="458"/>
      <c r="T725" s="458"/>
      <c r="U725" s="458"/>
      <c r="V725" s="458"/>
      <c r="W725" s="458"/>
      <c r="X725" s="458"/>
      <c r="Y725" s="458"/>
      <c r="Z725" s="458"/>
    </row>
    <row r="726" ht="12.75" customHeight="1" spans="1:26">
      <c r="A726" s="458"/>
      <c r="B726" s="458"/>
      <c r="C726" s="458"/>
      <c r="D726" s="458"/>
      <c r="E726" s="458"/>
      <c r="F726" s="458"/>
      <c r="G726" s="458"/>
      <c r="H726" s="458"/>
      <c r="I726" s="458"/>
      <c r="J726" s="458"/>
      <c r="K726" s="458"/>
      <c r="L726" s="458"/>
      <c r="M726" s="458"/>
      <c r="N726" s="458"/>
      <c r="O726" s="458"/>
      <c r="P726" s="458"/>
      <c r="Q726" s="458"/>
      <c r="R726" s="458"/>
      <c r="S726" s="458"/>
      <c r="T726" s="458"/>
      <c r="U726" s="458"/>
      <c r="V726" s="458"/>
      <c r="W726" s="458"/>
      <c r="X726" s="458"/>
      <c r="Y726" s="458"/>
      <c r="Z726" s="458"/>
    </row>
    <row r="727" ht="12.75" customHeight="1" spans="1:26">
      <c r="A727" s="458"/>
      <c r="B727" s="458"/>
      <c r="C727" s="458"/>
      <c r="D727" s="458"/>
      <c r="E727" s="458"/>
      <c r="F727" s="458"/>
      <c r="G727" s="458"/>
      <c r="H727" s="458"/>
      <c r="I727" s="458"/>
      <c r="J727" s="458"/>
      <c r="K727" s="458"/>
      <c r="L727" s="458"/>
      <c r="M727" s="458"/>
      <c r="N727" s="458"/>
      <c r="O727" s="458"/>
      <c r="P727" s="458"/>
      <c r="Q727" s="458"/>
      <c r="R727" s="458"/>
      <c r="S727" s="458"/>
      <c r="T727" s="458"/>
      <c r="U727" s="458"/>
      <c r="V727" s="458"/>
      <c r="W727" s="458"/>
      <c r="X727" s="458"/>
      <c r="Y727" s="458"/>
      <c r="Z727" s="458"/>
    </row>
    <row r="728" ht="12.75" customHeight="1" spans="1:26">
      <c r="A728" s="458"/>
      <c r="B728" s="458"/>
      <c r="C728" s="458"/>
      <c r="D728" s="458"/>
      <c r="E728" s="458"/>
      <c r="F728" s="458"/>
      <c r="G728" s="458"/>
      <c r="H728" s="458"/>
      <c r="I728" s="458"/>
      <c r="J728" s="458"/>
      <c r="K728" s="458"/>
      <c r="L728" s="458"/>
      <c r="M728" s="458"/>
      <c r="N728" s="458"/>
      <c r="O728" s="458"/>
      <c r="P728" s="458"/>
      <c r="Q728" s="458"/>
      <c r="R728" s="458"/>
      <c r="S728" s="458"/>
      <c r="T728" s="458"/>
      <c r="U728" s="458"/>
      <c r="V728" s="458"/>
      <c r="W728" s="458"/>
      <c r="X728" s="458"/>
      <c r="Y728" s="458"/>
      <c r="Z728" s="458"/>
    </row>
    <row r="729" ht="12.75" customHeight="1" spans="1:26">
      <c r="A729" s="458"/>
      <c r="B729" s="458"/>
      <c r="C729" s="458"/>
      <c r="D729" s="458"/>
      <c r="E729" s="458"/>
      <c r="F729" s="458"/>
      <c r="G729" s="458"/>
      <c r="H729" s="458"/>
      <c r="I729" s="458"/>
      <c r="J729" s="458"/>
      <c r="K729" s="458"/>
      <c r="L729" s="458"/>
      <c r="M729" s="458"/>
      <c r="N729" s="458"/>
      <c r="O729" s="458"/>
      <c r="P729" s="458"/>
      <c r="Q729" s="458"/>
      <c r="R729" s="458"/>
      <c r="S729" s="458"/>
      <c r="T729" s="458"/>
      <c r="U729" s="458"/>
      <c r="V729" s="458"/>
      <c r="W729" s="458"/>
      <c r="X729" s="458"/>
      <c r="Y729" s="458"/>
      <c r="Z729" s="458"/>
    </row>
    <row r="730" ht="12.75" customHeight="1" spans="1:26">
      <c r="A730" s="458"/>
      <c r="B730" s="458"/>
      <c r="C730" s="458"/>
      <c r="D730" s="458"/>
      <c r="E730" s="458"/>
      <c r="F730" s="458"/>
      <c r="G730" s="458"/>
      <c r="H730" s="458"/>
      <c r="I730" s="458"/>
      <c r="J730" s="458"/>
      <c r="K730" s="458"/>
      <c r="L730" s="458"/>
      <c r="M730" s="458"/>
      <c r="N730" s="458"/>
      <c r="O730" s="458"/>
      <c r="P730" s="458"/>
      <c r="Q730" s="458"/>
      <c r="R730" s="458"/>
      <c r="S730" s="458"/>
      <c r="T730" s="458"/>
      <c r="U730" s="458"/>
      <c r="V730" s="458"/>
      <c r="W730" s="458"/>
      <c r="X730" s="458"/>
      <c r="Y730" s="458"/>
      <c r="Z730" s="458"/>
    </row>
    <row r="731" ht="12.75" customHeight="1" spans="1:26">
      <c r="A731" s="458"/>
      <c r="B731" s="458"/>
      <c r="C731" s="458"/>
      <c r="D731" s="458"/>
      <c r="E731" s="458"/>
      <c r="F731" s="458"/>
      <c r="G731" s="458"/>
      <c r="H731" s="458"/>
      <c r="I731" s="458"/>
      <c r="J731" s="458"/>
      <c r="K731" s="458"/>
      <c r="L731" s="458"/>
      <c r="M731" s="458"/>
      <c r="N731" s="458"/>
      <c r="O731" s="458"/>
      <c r="P731" s="458"/>
      <c r="Q731" s="458"/>
      <c r="R731" s="458"/>
      <c r="S731" s="458"/>
      <c r="T731" s="458"/>
      <c r="U731" s="458"/>
      <c r="V731" s="458"/>
      <c r="W731" s="458"/>
      <c r="X731" s="458"/>
      <c r="Y731" s="458"/>
      <c r="Z731" s="458"/>
    </row>
    <row r="732" ht="12.75" customHeight="1" spans="1:26">
      <c r="A732" s="458"/>
      <c r="B732" s="458"/>
      <c r="C732" s="458"/>
      <c r="D732" s="458"/>
      <c r="E732" s="458"/>
      <c r="F732" s="458"/>
      <c r="G732" s="458"/>
      <c r="H732" s="458"/>
      <c r="I732" s="458"/>
      <c r="J732" s="458"/>
      <c r="K732" s="458"/>
      <c r="L732" s="458"/>
      <c r="M732" s="458"/>
      <c r="N732" s="458"/>
      <c r="O732" s="458"/>
      <c r="P732" s="458"/>
      <c r="Q732" s="458"/>
      <c r="R732" s="458"/>
      <c r="S732" s="458"/>
      <c r="T732" s="458"/>
      <c r="U732" s="458"/>
      <c r="V732" s="458"/>
      <c r="W732" s="458"/>
      <c r="X732" s="458"/>
      <c r="Y732" s="458"/>
      <c r="Z732" s="458"/>
    </row>
    <row r="733" ht="12.75" customHeight="1" spans="1:26">
      <c r="A733" s="458"/>
      <c r="B733" s="458"/>
      <c r="C733" s="458"/>
      <c r="D733" s="458"/>
      <c r="E733" s="458"/>
      <c r="F733" s="458"/>
      <c r="G733" s="458"/>
      <c r="H733" s="458"/>
      <c r="I733" s="458"/>
      <c r="J733" s="458"/>
      <c r="K733" s="458"/>
      <c r="L733" s="458"/>
      <c r="M733" s="458"/>
      <c r="N733" s="458"/>
      <c r="O733" s="458"/>
      <c r="P733" s="458"/>
      <c r="Q733" s="458"/>
      <c r="R733" s="458"/>
      <c r="S733" s="458"/>
      <c r="T733" s="458"/>
      <c r="U733" s="458"/>
      <c r="V733" s="458"/>
      <c r="W733" s="458"/>
      <c r="X733" s="458"/>
      <c r="Y733" s="458"/>
      <c r="Z733" s="458"/>
    </row>
    <row r="734" ht="12.75" customHeight="1" spans="1:26">
      <c r="A734" s="458"/>
      <c r="B734" s="458"/>
      <c r="C734" s="458"/>
      <c r="D734" s="458"/>
      <c r="E734" s="458"/>
      <c r="F734" s="458"/>
      <c r="G734" s="458"/>
      <c r="H734" s="458"/>
      <c r="I734" s="458"/>
      <c r="J734" s="458"/>
      <c r="K734" s="458"/>
      <c r="L734" s="458"/>
      <c r="M734" s="458"/>
      <c r="N734" s="458"/>
      <c r="O734" s="458"/>
      <c r="P734" s="458"/>
      <c r="Q734" s="458"/>
      <c r="R734" s="458"/>
      <c r="S734" s="458"/>
      <c r="T734" s="458"/>
      <c r="U734" s="458"/>
      <c r="V734" s="458"/>
      <c r="W734" s="458"/>
      <c r="X734" s="458"/>
      <c r="Y734" s="458"/>
      <c r="Z734" s="458"/>
    </row>
    <row r="735" ht="12.75" customHeight="1" spans="1:26">
      <c r="A735" s="458"/>
      <c r="B735" s="458"/>
      <c r="C735" s="458"/>
      <c r="D735" s="458"/>
      <c r="E735" s="458"/>
      <c r="F735" s="458"/>
      <c r="G735" s="458"/>
      <c r="H735" s="458"/>
      <c r="I735" s="458"/>
      <c r="J735" s="458"/>
      <c r="K735" s="458"/>
      <c r="L735" s="458"/>
      <c r="M735" s="458"/>
      <c r="N735" s="458"/>
      <c r="O735" s="458"/>
      <c r="P735" s="458"/>
      <c r="Q735" s="458"/>
      <c r="R735" s="458"/>
      <c r="S735" s="458"/>
      <c r="T735" s="458"/>
      <c r="U735" s="458"/>
      <c r="V735" s="458"/>
      <c r="W735" s="458"/>
      <c r="X735" s="458"/>
      <c r="Y735" s="458"/>
      <c r="Z735" s="458"/>
    </row>
    <row r="736" ht="12.75" customHeight="1" spans="1:26">
      <c r="A736" s="458"/>
      <c r="B736" s="458"/>
      <c r="C736" s="458"/>
      <c r="D736" s="458"/>
      <c r="E736" s="458"/>
      <c r="F736" s="458"/>
      <c r="G736" s="458"/>
      <c r="H736" s="458"/>
      <c r="I736" s="458"/>
      <c r="J736" s="458"/>
      <c r="K736" s="458"/>
      <c r="L736" s="458"/>
      <c r="M736" s="458"/>
      <c r="N736" s="458"/>
      <c r="O736" s="458"/>
      <c r="P736" s="458"/>
      <c r="Q736" s="458"/>
      <c r="R736" s="458"/>
      <c r="S736" s="458"/>
      <c r="T736" s="458"/>
      <c r="U736" s="458"/>
      <c r="V736" s="458"/>
      <c r="W736" s="458"/>
      <c r="X736" s="458"/>
      <c r="Y736" s="458"/>
      <c r="Z736" s="458"/>
    </row>
    <row r="737" ht="12.75" customHeight="1" spans="1:26">
      <c r="A737" s="458"/>
      <c r="B737" s="458"/>
      <c r="C737" s="458"/>
      <c r="D737" s="458"/>
      <c r="E737" s="458"/>
      <c r="F737" s="458"/>
      <c r="G737" s="458"/>
      <c r="H737" s="458"/>
      <c r="I737" s="458"/>
      <c r="J737" s="458"/>
      <c r="K737" s="458"/>
      <c r="L737" s="458"/>
      <c r="M737" s="458"/>
      <c r="N737" s="458"/>
      <c r="O737" s="458"/>
      <c r="P737" s="458"/>
      <c r="Q737" s="458"/>
      <c r="R737" s="458"/>
      <c r="S737" s="458"/>
      <c r="T737" s="458"/>
      <c r="U737" s="458"/>
      <c r="V737" s="458"/>
      <c r="W737" s="458"/>
      <c r="X737" s="458"/>
      <c r="Y737" s="458"/>
      <c r="Z737" s="458"/>
    </row>
    <row r="738" ht="12.75" customHeight="1" spans="1:26">
      <c r="A738" s="458"/>
      <c r="B738" s="458"/>
      <c r="C738" s="458"/>
      <c r="D738" s="458"/>
      <c r="E738" s="458"/>
      <c r="F738" s="458"/>
      <c r="G738" s="458"/>
      <c r="H738" s="458"/>
      <c r="I738" s="458"/>
      <c r="J738" s="458"/>
      <c r="K738" s="458"/>
      <c r="L738" s="458"/>
      <c r="M738" s="458"/>
      <c r="N738" s="458"/>
      <c r="O738" s="458"/>
      <c r="P738" s="458"/>
      <c r="Q738" s="458"/>
      <c r="R738" s="458"/>
      <c r="S738" s="458"/>
      <c r="T738" s="458"/>
      <c r="U738" s="458"/>
      <c r="V738" s="458"/>
      <c r="W738" s="458"/>
      <c r="X738" s="458"/>
      <c r="Y738" s="458"/>
      <c r="Z738" s="458"/>
    </row>
    <row r="739" ht="12.75" customHeight="1" spans="1:26">
      <c r="A739" s="458"/>
      <c r="B739" s="458"/>
      <c r="C739" s="458"/>
      <c r="D739" s="458"/>
      <c r="E739" s="458"/>
      <c r="F739" s="458"/>
      <c r="G739" s="458"/>
      <c r="H739" s="458"/>
      <c r="I739" s="458"/>
      <c r="J739" s="458"/>
      <c r="K739" s="458"/>
      <c r="L739" s="458"/>
      <c r="M739" s="458"/>
      <c r="N739" s="458"/>
      <c r="O739" s="458"/>
      <c r="P739" s="458"/>
      <c r="Q739" s="458"/>
      <c r="R739" s="458"/>
      <c r="S739" s="458"/>
      <c r="T739" s="458"/>
      <c r="U739" s="458"/>
      <c r="V739" s="458"/>
      <c r="W739" s="458"/>
      <c r="X739" s="458"/>
      <c r="Y739" s="458"/>
      <c r="Z739" s="458"/>
    </row>
    <row r="740" ht="12.75" customHeight="1" spans="1:26">
      <c r="A740" s="458"/>
      <c r="B740" s="458"/>
      <c r="C740" s="458"/>
      <c r="D740" s="458"/>
      <c r="E740" s="458"/>
      <c r="F740" s="458"/>
      <c r="G740" s="458"/>
      <c r="H740" s="458"/>
      <c r="I740" s="458"/>
      <c r="J740" s="458"/>
      <c r="K740" s="458"/>
      <c r="L740" s="458"/>
      <c r="M740" s="458"/>
      <c r="N740" s="458"/>
      <c r="O740" s="458"/>
      <c r="P740" s="458"/>
      <c r="Q740" s="458"/>
      <c r="R740" s="458"/>
      <c r="S740" s="458"/>
      <c r="T740" s="458"/>
      <c r="U740" s="458"/>
      <c r="V740" s="458"/>
      <c r="W740" s="458"/>
      <c r="X740" s="458"/>
      <c r="Y740" s="458"/>
      <c r="Z740" s="458"/>
    </row>
    <row r="741" ht="12.75" customHeight="1" spans="1:26">
      <c r="A741" s="458"/>
      <c r="B741" s="458"/>
      <c r="C741" s="458"/>
      <c r="D741" s="458"/>
      <c r="E741" s="458"/>
      <c r="F741" s="458"/>
      <c r="G741" s="458"/>
      <c r="H741" s="458"/>
      <c r="I741" s="458"/>
      <c r="J741" s="458"/>
      <c r="K741" s="458"/>
      <c r="L741" s="458"/>
      <c r="M741" s="458"/>
      <c r="N741" s="458"/>
      <c r="O741" s="458"/>
      <c r="P741" s="458"/>
      <c r="Q741" s="458"/>
      <c r="R741" s="458"/>
      <c r="S741" s="458"/>
      <c r="T741" s="458"/>
      <c r="U741" s="458"/>
      <c r="V741" s="458"/>
      <c r="W741" s="458"/>
      <c r="X741" s="458"/>
      <c r="Y741" s="458"/>
      <c r="Z741" s="458"/>
    </row>
    <row r="742" ht="12.75" customHeight="1" spans="1:26">
      <c r="A742" s="458"/>
      <c r="B742" s="458"/>
      <c r="C742" s="458"/>
      <c r="D742" s="458"/>
      <c r="E742" s="458"/>
      <c r="F742" s="458"/>
      <c r="G742" s="458"/>
      <c r="H742" s="458"/>
      <c r="I742" s="458"/>
      <c r="J742" s="458"/>
      <c r="K742" s="458"/>
      <c r="L742" s="458"/>
      <c r="M742" s="458"/>
      <c r="N742" s="458"/>
      <c r="O742" s="458"/>
      <c r="P742" s="458"/>
      <c r="Q742" s="458"/>
      <c r="R742" s="458"/>
      <c r="S742" s="458"/>
      <c r="T742" s="458"/>
      <c r="U742" s="458"/>
      <c r="V742" s="458"/>
      <c r="W742" s="458"/>
      <c r="X742" s="458"/>
      <c r="Y742" s="458"/>
      <c r="Z742" s="458"/>
    </row>
    <row r="743" ht="12.75" customHeight="1" spans="1:26">
      <c r="A743" s="458"/>
      <c r="B743" s="458"/>
      <c r="C743" s="458"/>
      <c r="D743" s="458"/>
      <c r="E743" s="458"/>
      <c r="F743" s="458"/>
      <c r="G743" s="458"/>
      <c r="H743" s="458"/>
      <c r="I743" s="458"/>
      <c r="J743" s="458"/>
      <c r="K743" s="458"/>
      <c r="L743" s="458"/>
      <c r="M743" s="458"/>
      <c r="N743" s="458"/>
      <c r="O743" s="458"/>
      <c r="P743" s="458"/>
      <c r="Q743" s="458"/>
      <c r="R743" s="458"/>
      <c r="S743" s="458"/>
      <c r="T743" s="458"/>
      <c r="U743" s="458"/>
      <c r="V743" s="458"/>
      <c r="W743" s="458"/>
      <c r="X743" s="458"/>
      <c r="Y743" s="458"/>
      <c r="Z743" s="458"/>
    </row>
    <row r="744" ht="12.75" customHeight="1" spans="1:26">
      <c r="A744" s="458"/>
      <c r="B744" s="458"/>
      <c r="C744" s="458"/>
      <c r="D744" s="458"/>
      <c r="E744" s="458"/>
      <c r="F744" s="458"/>
      <c r="G744" s="458"/>
      <c r="H744" s="458"/>
      <c r="I744" s="458"/>
      <c r="J744" s="458"/>
      <c r="K744" s="458"/>
      <c r="L744" s="458"/>
      <c r="M744" s="458"/>
      <c r="N744" s="458"/>
      <c r="O744" s="458"/>
      <c r="P744" s="458"/>
      <c r="Q744" s="458"/>
      <c r="R744" s="458"/>
      <c r="S744" s="458"/>
      <c r="T744" s="458"/>
      <c r="U744" s="458"/>
      <c r="V744" s="458"/>
      <c r="W744" s="458"/>
      <c r="X744" s="458"/>
      <c r="Y744" s="458"/>
      <c r="Z744" s="458"/>
    </row>
    <row r="745" ht="12.75" customHeight="1" spans="1:26">
      <c r="A745" s="458"/>
      <c r="B745" s="458"/>
      <c r="C745" s="458"/>
      <c r="D745" s="458"/>
      <c r="E745" s="458"/>
      <c r="F745" s="458"/>
      <c r="G745" s="458"/>
      <c r="H745" s="458"/>
      <c r="I745" s="458"/>
      <c r="J745" s="458"/>
      <c r="K745" s="458"/>
      <c r="L745" s="458"/>
      <c r="M745" s="458"/>
      <c r="N745" s="458"/>
      <c r="O745" s="458"/>
      <c r="P745" s="458"/>
      <c r="Q745" s="458"/>
      <c r="R745" s="458"/>
      <c r="S745" s="458"/>
      <c r="T745" s="458"/>
      <c r="U745" s="458"/>
      <c r="V745" s="458"/>
      <c r="W745" s="458"/>
      <c r="X745" s="458"/>
      <c r="Y745" s="458"/>
      <c r="Z745" s="458"/>
    </row>
    <row r="746" ht="12.75" customHeight="1" spans="1:26">
      <c r="A746" s="458"/>
      <c r="B746" s="458"/>
      <c r="C746" s="458"/>
      <c r="D746" s="458"/>
      <c r="E746" s="458"/>
      <c r="F746" s="458"/>
      <c r="G746" s="458"/>
      <c r="H746" s="458"/>
      <c r="I746" s="458"/>
      <c r="J746" s="458"/>
      <c r="K746" s="458"/>
      <c r="L746" s="458"/>
      <c r="M746" s="458"/>
      <c r="N746" s="458"/>
      <c r="O746" s="458"/>
      <c r="P746" s="458"/>
      <c r="Q746" s="458"/>
      <c r="R746" s="458"/>
      <c r="S746" s="458"/>
      <c r="T746" s="458"/>
      <c r="U746" s="458"/>
      <c r="V746" s="458"/>
      <c r="W746" s="458"/>
      <c r="X746" s="458"/>
      <c r="Y746" s="458"/>
      <c r="Z746" s="458"/>
    </row>
    <row r="747" ht="12.75" customHeight="1" spans="1:26">
      <c r="A747" s="458"/>
      <c r="B747" s="458"/>
      <c r="C747" s="458"/>
      <c r="D747" s="458"/>
      <c r="E747" s="458"/>
      <c r="F747" s="458"/>
      <c r="G747" s="458"/>
      <c r="H747" s="458"/>
      <c r="I747" s="458"/>
      <c r="J747" s="458"/>
      <c r="K747" s="458"/>
      <c r="L747" s="458"/>
      <c r="M747" s="458"/>
      <c r="N747" s="458"/>
      <c r="O747" s="458"/>
      <c r="P747" s="458"/>
      <c r="Q747" s="458"/>
      <c r="R747" s="458"/>
      <c r="S747" s="458"/>
      <c r="T747" s="458"/>
      <c r="U747" s="458"/>
      <c r="V747" s="458"/>
      <c r="W747" s="458"/>
      <c r="X747" s="458"/>
      <c r="Y747" s="458"/>
      <c r="Z747" s="458"/>
    </row>
    <row r="748" ht="12.75" customHeight="1" spans="1:26">
      <c r="A748" s="458"/>
      <c r="B748" s="458"/>
      <c r="C748" s="458"/>
      <c r="D748" s="458"/>
      <c r="E748" s="458"/>
      <c r="F748" s="458"/>
      <c r="G748" s="458"/>
      <c r="H748" s="458"/>
      <c r="I748" s="458"/>
      <c r="J748" s="458"/>
      <c r="K748" s="458"/>
      <c r="L748" s="458"/>
      <c r="M748" s="458"/>
      <c r="N748" s="458"/>
      <c r="O748" s="458"/>
      <c r="P748" s="458"/>
      <c r="Q748" s="458"/>
      <c r="R748" s="458"/>
      <c r="S748" s="458"/>
      <c r="T748" s="458"/>
      <c r="U748" s="458"/>
      <c r="V748" s="458"/>
      <c r="W748" s="458"/>
      <c r="X748" s="458"/>
      <c r="Y748" s="458"/>
      <c r="Z748" s="458"/>
    </row>
    <row r="749" ht="12.75" customHeight="1" spans="1:26">
      <c r="A749" s="458"/>
      <c r="B749" s="458"/>
      <c r="C749" s="458"/>
      <c r="D749" s="458"/>
      <c r="E749" s="458"/>
      <c r="F749" s="458"/>
      <c r="G749" s="458"/>
      <c r="H749" s="458"/>
      <c r="I749" s="458"/>
      <c r="J749" s="458"/>
      <c r="K749" s="458"/>
      <c r="L749" s="458"/>
      <c r="M749" s="458"/>
      <c r="N749" s="458"/>
      <c r="O749" s="458"/>
      <c r="P749" s="458"/>
      <c r="Q749" s="458"/>
      <c r="R749" s="458"/>
      <c r="S749" s="458"/>
      <c r="T749" s="458"/>
      <c r="U749" s="458"/>
      <c r="V749" s="458"/>
      <c r="W749" s="458"/>
      <c r="X749" s="458"/>
      <c r="Y749" s="458"/>
      <c r="Z749" s="458"/>
    </row>
    <row r="750" ht="12.75" customHeight="1" spans="1:26">
      <c r="A750" s="458"/>
      <c r="B750" s="458"/>
      <c r="C750" s="458"/>
      <c r="D750" s="458"/>
      <c r="E750" s="458"/>
      <c r="F750" s="458"/>
      <c r="G750" s="458"/>
      <c r="H750" s="458"/>
      <c r="I750" s="458"/>
      <c r="J750" s="458"/>
      <c r="K750" s="458"/>
      <c r="L750" s="458"/>
      <c r="M750" s="458"/>
      <c r="N750" s="458"/>
      <c r="O750" s="458"/>
      <c r="P750" s="458"/>
      <c r="Q750" s="458"/>
      <c r="R750" s="458"/>
      <c r="S750" s="458"/>
      <c r="T750" s="458"/>
      <c r="U750" s="458"/>
      <c r="V750" s="458"/>
      <c r="W750" s="458"/>
      <c r="X750" s="458"/>
      <c r="Y750" s="458"/>
      <c r="Z750" s="458"/>
    </row>
    <row r="751" ht="12.75" customHeight="1" spans="1:26">
      <c r="A751" s="458"/>
      <c r="B751" s="458"/>
      <c r="C751" s="458"/>
      <c r="D751" s="458"/>
      <c r="E751" s="458"/>
      <c r="F751" s="458"/>
      <c r="G751" s="458"/>
      <c r="H751" s="458"/>
      <c r="I751" s="458"/>
      <c r="J751" s="458"/>
      <c r="K751" s="458"/>
      <c r="L751" s="458"/>
      <c r="M751" s="458"/>
      <c r="N751" s="458"/>
      <c r="O751" s="458"/>
      <c r="P751" s="458"/>
      <c r="Q751" s="458"/>
      <c r="R751" s="458"/>
      <c r="S751" s="458"/>
      <c r="T751" s="458"/>
      <c r="U751" s="458"/>
      <c r="V751" s="458"/>
      <c r="W751" s="458"/>
      <c r="X751" s="458"/>
      <c r="Y751" s="458"/>
      <c r="Z751" s="458"/>
    </row>
    <row r="752" ht="12.75" customHeight="1" spans="1:26">
      <c r="A752" s="458"/>
      <c r="B752" s="458"/>
      <c r="C752" s="458"/>
      <c r="D752" s="458"/>
      <c r="E752" s="458"/>
      <c r="F752" s="458"/>
      <c r="G752" s="458"/>
      <c r="H752" s="458"/>
      <c r="I752" s="458"/>
      <c r="J752" s="458"/>
      <c r="K752" s="458"/>
      <c r="L752" s="458"/>
      <c r="M752" s="458"/>
      <c r="N752" s="458"/>
      <c r="O752" s="458"/>
      <c r="P752" s="458"/>
      <c r="Q752" s="458"/>
      <c r="R752" s="458"/>
      <c r="S752" s="458"/>
      <c r="T752" s="458"/>
      <c r="U752" s="458"/>
      <c r="V752" s="458"/>
      <c r="W752" s="458"/>
      <c r="X752" s="458"/>
      <c r="Y752" s="458"/>
      <c r="Z752" s="458"/>
    </row>
    <row r="753" ht="12.75" customHeight="1" spans="1:26">
      <c r="A753" s="458"/>
      <c r="B753" s="458"/>
      <c r="C753" s="458"/>
      <c r="D753" s="458"/>
      <c r="E753" s="458"/>
      <c r="F753" s="458"/>
      <c r="G753" s="458"/>
      <c r="H753" s="458"/>
      <c r="I753" s="458"/>
      <c r="J753" s="458"/>
      <c r="K753" s="458"/>
      <c r="L753" s="458"/>
      <c r="M753" s="458"/>
      <c r="N753" s="458"/>
      <c r="O753" s="458"/>
      <c r="P753" s="458"/>
      <c r="Q753" s="458"/>
      <c r="R753" s="458"/>
      <c r="S753" s="458"/>
      <c r="T753" s="458"/>
      <c r="U753" s="458"/>
      <c r="V753" s="458"/>
      <c r="W753" s="458"/>
      <c r="X753" s="458"/>
      <c r="Y753" s="458"/>
      <c r="Z753" s="458"/>
    </row>
    <row r="754" ht="12.75" customHeight="1" spans="1:26">
      <c r="A754" s="458"/>
      <c r="B754" s="458"/>
      <c r="C754" s="458"/>
      <c r="D754" s="458"/>
      <c r="E754" s="458"/>
      <c r="F754" s="458"/>
      <c r="G754" s="458"/>
      <c r="H754" s="458"/>
      <c r="I754" s="458"/>
      <c r="J754" s="458"/>
      <c r="K754" s="458"/>
      <c r="L754" s="458"/>
      <c r="M754" s="458"/>
      <c r="N754" s="458"/>
      <c r="O754" s="458"/>
      <c r="P754" s="458"/>
      <c r="Q754" s="458"/>
      <c r="R754" s="458"/>
      <c r="S754" s="458"/>
      <c r="T754" s="458"/>
      <c r="U754" s="458"/>
      <c r="V754" s="458"/>
      <c r="W754" s="458"/>
      <c r="X754" s="458"/>
      <c r="Y754" s="458"/>
      <c r="Z754" s="458"/>
    </row>
    <row r="755" ht="12.75" customHeight="1" spans="1:26">
      <c r="A755" s="458"/>
      <c r="B755" s="458"/>
      <c r="C755" s="458"/>
      <c r="D755" s="458"/>
      <c r="E755" s="458"/>
      <c r="F755" s="458"/>
      <c r="G755" s="458"/>
      <c r="H755" s="458"/>
      <c r="I755" s="458"/>
      <c r="J755" s="458"/>
      <c r="K755" s="458"/>
      <c r="L755" s="458"/>
      <c r="M755" s="458"/>
      <c r="N755" s="458"/>
      <c r="O755" s="458"/>
      <c r="P755" s="458"/>
      <c r="Q755" s="458"/>
      <c r="R755" s="458"/>
      <c r="S755" s="458"/>
      <c r="T755" s="458"/>
      <c r="U755" s="458"/>
      <c r="V755" s="458"/>
      <c r="W755" s="458"/>
      <c r="X755" s="458"/>
      <c r="Y755" s="458"/>
      <c r="Z755" s="458"/>
    </row>
    <row r="756" ht="12.75" customHeight="1" spans="1:26">
      <c r="A756" s="458"/>
      <c r="B756" s="458"/>
      <c r="C756" s="458"/>
      <c r="D756" s="458"/>
      <c r="E756" s="458"/>
      <c r="F756" s="458"/>
      <c r="G756" s="458"/>
      <c r="H756" s="458"/>
      <c r="I756" s="458"/>
      <c r="J756" s="458"/>
      <c r="K756" s="458"/>
      <c r="L756" s="458"/>
      <c r="M756" s="458"/>
      <c r="N756" s="458"/>
      <c r="O756" s="458"/>
      <c r="P756" s="458"/>
      <c r="Q756" s="458"/>
      <c r="R756" s="458"/>
      <c r="S756" s="458"/>
      <c r="T756" s="458"/>
      <c r="U756" s="458"/>
      <c r="V756" s="458"/>
      <c r="W756" s="458"/>
      <c r="X756" s="458"/>
      <c r="Y756" s="458"/>
      <c r="Z756" s="458"/>
    </row>
    <row r="757" ht="12.75" customHeight="1" spans="1:26">
      <c r="A757" s="458"/>
      <c r="B757" s="458"/>
      <c r="C757" s="458"/>
      <c r="D757" s="458"/>
      <c r="E757" s="458"/>
      <c r="F757" s="458"/>
      <c r="G757" s="458"/>
      <c r="H757" s="458"/>
      <c r="I757" s="458"/>
      <c r="J757" s="458"/>
      <c r="K757" s="458"/>
      <c r="L757" s="458"/>
      <c r="M757" s="458"/>
      <c r="N757" s="458"/>
      <c r="O757" s="458"/>
      <c r="P757" s="458"/>
      <c r="Q757" s="458"/>
      <c r="R757" s="458"/>
      <c r="S757" s="458"/>
      <c r="T757" s="458"/>
      <c r="U757" s="458"/>
      <c r="V757" s="458"/>
      <c r="W757" s="458"/>
      <c r="X757" s="458"/>
      <c r="Y757" s="458"/>
      <c r="Z757" s="458"/>
    </row>
    <row r="758" ht="12.75" customHeight="1" spans="1:26">
      <c r="A758" s="458"/>
      <c r="B758" s="458"/>
      <c r="C758" s="458"/>
      <c r="D758" s="458"/>
      <c r="E758" s="458"/>
      <c r="F758" s="458"/>
      <c r="G758" s="458"/>
      <c r="H758" s="458"/>
      <c r="I758" s="458"/>
      <c r="J758" s="458"/>
      <c r="K758" s="458"/>
      <c r="L758" s="458"/>
      <c r="M758" s="458"/>
      <c r="N758" s="458"/>
      <c r="O758" s="458"/>
      <c r="P758" s="458"/>
      <c r="Q758" s="458"/>
      <c r="R758" s="458"/>
      <c r="S758" s="458"/>
      <c r="T758" s="458"/>
      <c r="U758" s="458"/>
      <c r="V758" s="458"/>
      <c r="W758" s="458"/>
      <c r="X758" s="458"/>
      <c r="Y758" s="458"/>
      <c r="Z758" s="458"/>
    </row>
    <row r="759" ht="12.75" customHeight="1" spans="1:26">
      <c r="A759" s="458"/>
      <c r="B759" s="458"/>
      <c r="C759" s="458"/>
      <c r="D759" s="458"/>
      <c r="E759" s="458"/>
      <c r="F759" s="458"/>
      <c r="G759" s="458"/>
      <c r="H759" s="458"/>
      <c r="I759" s="458"/>
      <c r="J759" s="458"/>
      <c r="K759" s="458"/>
      <c r="L759" s="458"/>
      <c r="M759" s="458"/>
      <c r="N759" s="458"/>
      <c r="O759" s="458"/>
      <c r="P759" s="458"/>
      <c r="Q759" s="458"/>
      <c r="R759" s="458"/>
      <c r="S759" s="458"/>
      <c r="T759" s="458"/>
      <c r="U759" s="458"/>
      <c r="V759" s="458"/>
      <c r="W759" s="458"/>
      <c r="X759" s="458"/>
      <c r="Y759" s="458"/>
      <c r="Z759" s="458"/>
    </row>
    <row r="760" ht="12.75" customHeight="1" spans="1:26">
      <c r="A760" s="458"/>
      <c r="B760" s="458"/>
      <c r="C760" s="458"/>
      <c r="D760" s="458"/>
      <c r="E760" s="458"/>
      <c r="F760" s="458"/>
      <c r="G760" s="458"/>
      <c r="H760" s="458"/>
      <c r="I760" s="458"/>
      <c r="J760" s="458"/>
      <c r="K760" s="458"/>
      <c r="L760" s="458"/>
      <c r="M760" s="458"/>
      <c r="N760" s="458"/>
      <c r="O760" s="458"/>
      <c r="P760" s="458"/>
      <c r="Q760" s="458"/>
      <c r="R760" s="458"/>
      <c r="S760" s="458"/>
      <c r="T760" s="458"/>
      <c r="U760" s="458"/>
      <c r="V760" s="458"/>
      <c r="W760" s="458"/>
      <c r="X760" s="458"/>
      <c r="Y760" s="458"/>
      <c r="Z760" s="458"/>
    </row>
    <row r="761" ht="12.75" customHeight="1" spans="1:26">
      <c r="A761" s="458"/>
      <c r="B761" s="458"/>
      <c r="C761" s="458"/>
      <c r="D761" s="458"/>
      <c r="E761" s="458"/>
      <c r="F761" s="458"/>
      <c r="G761" s="458"/>
      <c r="H761" s="458"/>
      <c r="I761" s="458"/>
      <c r="J761" s="458"/>
      <c r="K761" s="458"/>
      <c r="L761" s="458"/>
      <c r="M761" s="458"/>
      <c r="N761" s="458"/>
      <c r="O761" s="458"/>
      <c r="P761" s="458"/>
      <c r="Q761" s="458"/>
      <c r="R761" s="458"/>
      <c r="S761" s="458"/>
      <c r="T761" s="458"/>
      <c r="U761" s="458"/>
      <c r="V761" s="458"/>
      <c r="W761" s="458"/>
      <c r="X761" s="458"/>
      <c r="Y761" s="458"/>
      <c r="Z761" s="458"/>
    </row>
    <row r="762" ht="12.75" customHeight="1" spans="1:26">
      <c r="A762" s="458"/>
      <c r="B762" s="458"/>
      <c r="C762" s="458"/>
      <c r="D762" s="458"/>
      <c r="E762" s="458"/>
      <c r="F762" s="458"/>
      <c r="G762" s="458"/>
      <c r="H762" s="458"/>
      <c r="I762" s="458"/>
      <c r="J762" s="458"/>
      <c r="K762" s="458"/>
      <c r="L762" s="458"/>
      <c r="M762" s="458"/>
      <c r="N762" s="458"/>
      <c r="O762" s="458"/>
      <c r="P762" s="458"/>
      <c r="Q762" s="458"/>
      <c r="R762" s="458"/>
      <c r="S762" s="458"/>
      <c r="T762" s="458"/>
      <c r="U762" s="458"/>
      <c r="V762" s="458"/>
      <c r="W762" s="458"/>
      <c r="X762" s="458"/>
      <c r="Y762" s="458"/>
      <c r="Z762" s="458"/>
    </row>
    <row r="763" ht="12.75" customHeight="1" spans="1:26">
      <c r="A763" s="458"/>
      <c r="B763" s="458"/>
      <c r="C763" s="458"/>
      <c r="D763" s="458"/>
      <c r="E763" s="458"/>
      <c r="F763" s="458"/>
      <c r="G763" s="458"/>
      <c r="H763" s="458"/>
      <c r="I763" s="458"/>
      <c r="J763" s="458"/>
      <c r="K763" s="458"/>
      <c r="L763" s="458"/>
      <c r="M763" s="458"/>
      <c r="N763" s="458"/>
      <c r="O763" s="458"/>
      <c r="P763" s="458"/>
      <c r="Q763" s="458"/>
      <c r="R763" s="458"/>
      <c r="S763" s="458"/>
      <c r="T763" s="458"/>
      <c r="U763" s="458"/>
      <c r="V763" s="458"/>
      <c r="W763" s="458"/>
      <c r="X763" s="458"/>
      <c r="Y763" s="458"/>
      <c r="Z763" s="458"/>
    </row>
    <row r="764" ht="12.75" customHeight="1" spans="1:26">
      <c r="A764" s="458"/>
      <c r="B764" s="458"/>
      <c r="C764" s="458"/>
      <c r="D764" s="458"/>
      <c r="E764" s="458"/>
      <c r="F764" s="458"/>
      <c r="G764" s="458"/>
      <c r="H764" s="458"/>
      <c r="I764" s="458"/>
      <c r="J764" s="458"/>
      <c r="K764" s="458"/>
      <c r="L764" s="458"/>
      <c r="M764" s="458"/>
      <c r="N764" s="458"/>
      <c r="O764" s="458"/>
      <c r="P764" s="458"/>
      <c r="Q764" s="458"/>
      <c r="R764" s="458"/>
      <c r="S764" s="458"/>
      <c r="T764" s="458"/>
      <c r="U764" s="458"/>
      <c r="V764" s="458"/>
      <c r="W764" s="458"/>
      <c r="X764" s="458"/>
      <c r="Y764" s="458"/>
      <c r="Z764" s="458"/>
    </row>
    <row r="765" ht="12.75" customHeight="1" spans="1:26">
      <c r="A765" s="458"/>
      <c r="B765" s="458"/>
      <c r="C765" s="458"/>
      <c r="D765" s="458"/>
      <c r="E765" s="458"/>
      <c r="F765" s="458"/>
      <c r="G765" s="458"/>
      <c r="H765" s="458"/>
      <c r="I765" s="458"/>
      <c r="J765" s="458"/>
      <c r="K765" s="458"/>
      <c r="L765" s="458"/>
      <c r="M765" s="458"/>
      <c r="N765" s="458"/>
      <c r="O765" s="458"/>
      <c r="P765" s="458"/>
      <c r="Q765" s="458"/>
      <c r="R765" s="458"/>
      <c r="S765" s="458"/>
      <c r="T765" s="458"/>
      <c r="U765" s="458"/>
      <c r="V765" s="458"/>
      <c r="W765" s="458"/>
      <c r="X765" s="458"/>
      <c r="Y765" s="458"/>
      <c r="Z765" s="458"/>
    </row>
    <row r="766" ht="12.75" customHeight="1" spans="1:26">
      <c r="A766" s="458"/>
      <c r="B766" s="458"/>
      <c r="C766" s="458"/>
      <c r="D766" s="458"/>
      <c r="E766" s="458"/>
      <c r="F766" s="458"/>
      <c r="G766" s="458"/>
      <c r="H766" s="458"/>
      <c r="I766" s="458"/>
      <c r="J766" s="458"/>
      <c r="K766" s="458"/>
      <c r="L766" s="458"/>
      <c r="M766" s="458"/>
      <c r="N766" s="458"/>
      <c r="O766" s="458"/>
      <c r="P766" s="458"/>
      <c r="Q766" s="458"/>
      <c r="R766" s="458"/>
      <c r="S766" s="458"/>
      <c r="T766" s="458"/>
      <c r="U766" s="458"/>
      <c r="V766" s="458"/>
      <c r="W766" s="458"/>
      <c r="X766" s="458"/>
      <c r="Y766" s="458"/>
      <c r="Z766" s="458"/>
    </row>
    <row r="767" ht="12.75" customHeight="1" spans="1:26">
      <c r="A767" s="458"/>
      <c r="B767" s="458"/>
      <c r="C767" s="458"/>
      <c r="D767" s="458"/>
      <c r="E767" s="458"/>
      <c r="F767" s="458"/>
      <c r="G767" s="458"/>
      <c r="H767" s="458"/>
      <c r="I767" s="458"/>
      <c r="J767" s="458"/>
      <c r="K767" s="458"/>
      <c r="L767" s="458"/>
      <c r="M767" s="458"/>
      <c r="N767" s="458"/>
      <c r="O767" s="458"/>
      <c r="P767" s="458"/>
      <c r="Q767" s="458"/>
      <c r="R767" s="458"/>
      <c r="S767" s="458"/>
      <c r="T767" s="458"/>
      <c r="U767" s="458"/>
      <c r="V767" s="458"/>
      <c r="W767" s="458"/>
      <c r="X767" s="458"/>
      <c r="Y767" s="458"/>
      <c r="Z767" s="458"/>
    </row>
    <row r="768" ht="12.75" customHeight="1" spans="1:26">
      <c r="A768" s="458"/>
      <c r="B768" s="458"/>
      <c r="C768" s="458"/>
      <c r="D768" s="458"/>
      <c r="E768" s="458"/>
      <c r="F768" s="458"/>
      <c r="G768" s="458"/>
      <c r="H768" s="458"/>
      <c r="I768" s="458"/>
      <c r="J768" s="458"/>
      <c r="K768" s="458"/>
      <c r="L768" s="458"/>
      <c r="M768" s="458"/>
      <c r="N768" s="458"/>
      <c r="O768" s="458"/>
      <c r="P768" s="458"/>
      <c r="Q768" s="458"/>
      <c r="R768" s="458"/>
      <c r="S768" s="458"/>
      <c r="T768" s="458"/>
      <c r="U768" s="458"/>
      <c r="V768" s="458"/>
      <c r="W768" s="458"/>
      <c r="X768" s="458"/>
      <c r="Y768" s="458"/>
      <c r="Z768" s="458"/>
    </row>
    <row r="769" ht="12.75" customHeight="1" spans="1:26">
      <c r="A769" s="458"/>
      <c r="B769" s="458"/>
      <c r="C769" s="458"/>
      <c r="D769" s="458"/>
      <c r="E769" s="458"/>
      <c r="F769" s="458"/>
      <c r="G769" s="458"/>
      <c r="H769" s="458"/>
      <c r="I769" s="458"/>
      <c r="J769" s="458"/>
      <c r="K769" s="458"/>
      <c r="L769" s="458"/>
      <c r="M769" s="458"/>
      <c r="N769" s="458"/>
      <c r="O769" s="458"/>
      <c r="P769" s="458"/>
      <c r="Q769" s="458"/>
      <c r="R769" s="458"/>
      <c r="S769" s="458"/>
      <c r="T769" s="458"/>
      <c r="U769" s="458"/>
      <c r="V769" s="458"/>
      <c r="W769" s="458"/>
      <c r="X769" s="458"/>
      <c r="Y769" s="458"/>
      <c r="Z769" s="458"/>
    </row>
    <row r="770" ht="12.75" customHeight="1" spans="1:26">
      <c r="A770" s="458"/>
      <c r="B770" s="458"/>
      <c r="C770" s="458"/>
      <c r="D770" s="458"/>
      <c r="E770" s="458"/>
      <c r="F770" s="458"/>
      <c r="G770" s="458"/>
      <c r="H770" s="458"/>
      <c r="I770" s="458"/>
      <c r="J770" s="458"/>
      <c r="K770" s="458"/>
      <c r="L770" s="458"/>
      <c r="M770" s="458"/>
      <c r="N770" s="458"/>
      <c r="O770" s="458"/>
      <c r="P770" s="458"/>
      <c r="Q770" s="458"/>
      <c r="R770" s="458"/>
      <c r="S770" s="458"/>
      <c r="T770" s="458"/>
      <c r="U770" s="458"/>
      <c r="V770" s="458"/>
      <c r="W770" s="458"/>
      <c r="X770" s="458"/>
      <c r="Y770" s="458"/>
      <c r="Z770" s="458"/>
    </row>
    <row r="771" ht="12.75" customHeight="1" spans="1:26">
      <c r="A771" s="458"/>
      <c r="B771" s="458"/>
      <c r="C771" s="458"/>
      <c r="D771" s="458"/>
      <c r="E771" s="458"/>
      <c r="F771" s="458"/>
      <c r="G771" s="458"/>
      <c r="H771" s="458"/>
      <c r="I771" s="458"/>
      <c r="J771" s="458"/>
      <c r="K771" s="458"/>
      <c r="L771" s="458"/>
      <c r="M771" s="458"/>
      <c r="N771" s="458"/>
      <c r="O771" s="458"/>
      <c r="P771" s="458"/>
      <c r="Q771" s="458"/>
      <c r="R771" s="458"/>
      <c r="S771" s="458"/>
      <c r="T771" s="458"/>
      <c r="U771" s="458"/>
      <c r="V771" s="458"/>
      <c r="W771" s="458"/>
      <c r="X771" s="458"/>
      <c r="Y771" s="458"/>
      <c r="Z771" s="458"/>
    </row>
    <row r="772" ht="12.75" customHeight="1" spans="1:26">
      <c r="A772" s="458"/>
      <c r="B772" s="458"/>
      <c r="C772" s="458"/>
      <c r="D772" s="458"/>
      <c r="E772" s="458"/>
      <c r="F772" s="458"/>
      <c r="G772" s="458"/>
      <c r="H772" s="458"/>
      <c r="I772" s="458"/>
      <c r="J772" s="458"/>
      <c r="K772" s="458"/>
      <c r="L772" s="458"/>
      <c r="M772" s="458"/>
      <c r="N772" s="458"/>
      <c r="O772" s="458"/>
      <c r="P772" s="458"/>
      <c r="Q772" s="458"/>
      <c r="R772" s="458"/>
      <c r="S772" s="458"/>
      <c r="T772" s="458"/>
      <c r="U772" s="458"/>
      <c r="V772" s="458"/>
      <c r="W772" s="458"/>
      <c r="X772" s="458"/>
      <c r="Y772" s="458"/>
      <c r="Z772" s="458"/>
    </row>
    <row r="773" ht="12.75" customHeight="1" spans="1:26">
      <c r="A773" s="458"/>
      <c r="B773" s="458"/>
      <c r="C773" s="458"/>
      <c r="D773" s="458"/>
      <c r="E773" s="458"/>
      <c r="F773" s="458"/>
      <c r="G773" s="458"/>
      <c r="H773" s="458"/>
      <c r="I773" s="458"/>
      <c r="J773" s="458"/>
      <c r="K773" s="458"/>
      <c r="L773" s="458"/>
      <c r="M773" s="458"/>
      <c r="N773" s="458"/>
      <c r="O773" s="458"/>
      <c r="P773" s="458"/>
      <c r="Q773" s="458"/>
      <c r="R773" s="458"/>
      <c r="S773" s="458"/>
      <c r="T773" s="458"/>
      <c r="U773" s="458"/>
      <c r="V773" s="458"/>
      <c r="W773" s="458"/>
      <c r="X773" s="458"/>
      <c r="Y773" s="458"/>
      <c r="Z773" s="458"/>
    </row>
    <row r="774" ht="12.75" customHeight="1" spans="1:26">
      <c r="A774" s="458"/>
      <c r="B774" s="458"/>
      <c r="C774" s="458"/>
      <c r="D774" s="458"/>
      <c r="E774" s="458"/>
      <c r="F774" s="458"/>
      <c r="G774" s="458"/>
      <c r="H774" s="458"/>
      <c r="I774" s="458"/>
      <c r="J774" s="458"/>
      <c r="K774" s="458"/>
      <c r="L774" s="458"/>
      <c r="M774" s="458"/>
      <c r="N774" s="458"/>
      <c r="O774" s="458"/>
      <c r="P774" s="458"/>
      <c r="Q774" s="458"/>
      <c r="R774" s="458"/>
      <c r="S774" s="458"/>
      <c r="T774" s="458"/>
      <c r="U774" s="458"/>
      <c r="V774" s="458"/>
      <c r="W774" s="458"/>
      <c r="X774" s="458"/>
      <c r="Y774" s="458"/>
      <c r="Z774" s="458"/>
    </row>
    <row r="775" ht="12.75" customHeight="1" spans="1:26">
      <c r="A775" s="458"/>
      <c r="B775" s="458"/>
      <c r="C775" s="458"/>
      <c r="D775" s="458"/>
      <c r="E775" s="458"/>
      <c r="F775" s="458"/>
      <c r="G775" s="458"/>
      <c r="H775" s="458"/>
      <c r="I775" s="458"/>
      <c r="J775" s="458"/>
      <c r="K775" s="458"/>
      <c r="L775" s="458"/>
      <c r="M775" s="458"/>
      <c r="N775" s="458"/>
      <c r="O775" s="458"/>
      <c r="P775" s="458"/>
      <c r="Q775" s="458"/>
      <c r="R775" s="458"/>
      <c r="S775" s="458"/>
      <c r="T775" s="458"/>
      <c r="U775" s="458"/>
      <c r="V775" s="458"/>
      <c r="W775" s="458"/>
      <c r="X775" s="458"/>
      <c r="Y775" s="458"/>
      <c r="Z775" s="458"/>
    </row>
    <row r="776" ht="12.75" customHeight="1" spans="1:26">
      <c r="A776" s="458"/>
      <c r="B776" s="458"/>
      <c r="C776" s="458"/>
      <c r="D776" s="458"/>
      <c r="E776" s="458"/>
      <c r="F776" s="458"/>
      <c r="G776" s="458"/>
      <c r="H776" s="458"/>
      <c r="I776" s="458"/>
      <c r="J776" s="458"/>
      <c r="K776" s="458"/>
      <c r="L776" s="458"/>
      <c r="M776" s="458"/>
      <c r="N776" s="458"/>
      <c r="O776" s="458"/>
      <c r="P776" s="458"/>
      <c r="Q776" s="458"/>
      <c r="R776" s="458"/>
      <c r="S776" s="458"/>
      <c r="T776" s="458"/>
      <c r="U776" s="458"/>
      <c r="V776" s="458"/>
      <c r="W776" s="458"/>
      <c r="X776" s="458"/>
      <c r="Y776" s="458"/>
      <c r="Z776" s="458"/>
    </row>
    <row r="777" ht="12.75" customHeight="1" spans="1:26">
      <c r="A777" s="458"/>
      <c r="B777" s="458"/>
      <c r="C777" s="458"/>
      <c r="D777" s="458"/>
      <c r="E777" s="458"/>
      <c r="F777" s="458"/>
      <c r="G777" s="458"/>
      <c r="H777" s="458"/>
      <c r="I777" s="458"/>
      <c r="J777" s="458"/>
      <c r="K777" s="458"/>
      <c r="L777" s="458"/>
      <c r="M777" s="458"/>
      <c r="N777" s="458"/>
      <c r="O777" s="458"/>
      <c r="P777" s="458"/>
      <c r="Q777" s="458"/>
      <c r="R777" s="458"/>
      <c r="S777" s="458"/>
      <c r="T777" s="458"/>
      <c r="U777" s="458"/>
      <c r="V777" s="458"/>
      <c r="W777" s="458"/>
      <c r="X777" s="458"/>
      <c r="Y777" s="458"/>
      <c r="Z777" s="458"/>
    </row>
    <row r="778" ht="12.75" customHeight="1" spans="1:26">
      <c r="A778" s="458"/>
      <c r="B778" s="458"/>
      <c r="C778" s="458"/>
      <c r="D778" s="458"/>
      <c r="E778" s="458"/>
      <c r="F778" s="458"/>
      <c r="G778" s="458"/>
      <c r="H778" s="458"/>
      <c r="I778" s="458"/>
      <c r="J778" s="458"/>
      <c r="K778" s="458"/>
      <c r="L778" s="458"/>
      <c r="M778" s="458"/>
      <c r="N778" s="458"/>
      <c r="O778" s="458"/>
      <c r="P778" s="458"/>
      <c r="Q778" s="458"/>
      <c r="R778" s="458"/>
      <c r="S778" s="458"/>
      <c r="T778" s="458"/>
      <c r="U778" s="458"/>
      <c r="V778" s="458"/>
      <c r="W778" s="458"/>
      <c r="X778" s="458"/>
      <c r="Y778" s="458"/>
      <c r="Z778" s="458"/>
    </row>
    <row r="779" ht="12.75" customHeight="1" spans="1:26">
      <c r="A779" s="458"/>
      <c r="B779" s="458"/>
      <c r="C779" s="458"/>
      <c r="D779" s="458"/>
      <c r="E779" s="458"/>
      <c r="F779" s="458"/>
      <c r="G779" s="458"/>
      <c r="H779" s="458"/>
      <c r="I779" s="458"/>
      <c r="J779" s="458"/>
      <c r="K779" s="458"/>
      <c r="L779" s="458"/>
      <c r="M779" s="458"/>
      <c r="N779" s="458"/>
      <c r="O779" s="458"/>
      <c r="P779" s="458"/>
      <c r="Q779" s="458"/>
      <c r="R779" s="458"/>
      <c r="S779" s="458"/>
      <c r="T779" s="458"/>
      <c r="U779" s="458"/>
      <c r="V779" s="458"/>
      <c r="W779" s="458"/>
      <c r="X779" s="458"/>
      <c r="Y779" s="458"/>
      <c r="Z779" s="458"/>
    </row>
    <row r="780" ht="12.75" customHeight="1" spans="1:26">
      <c r="A780" s="458"/>
      <c r="B780" s="458"/>
      <c r="C780" s="458"/>
      <c r="D780" s="458"/>
      <c r="E780" s="458"/>
      <c r="F780" s="458"/>
      <c r="G780" s="458"/>
      <c r="H780" s="458"/>
      <c r="I780" s="458"/>
      <c r="J780" s="458"/>
      <c r="K780" s="458"/>
      <c r="L780" s="458"/>
      <c r="M780" s="458"/>
      <c r="N780" s="458"/>
      <c r="O780" s="458"/>
      <c r="P780" s="458"/>
      <c r="Q780" s="458"/>
      <c r="R780" s="458"/>
      <c r="S780" s="458"/>
      <c r="T780" s="458"/>
      <c r="U780" s="458"/>
      <c r="V780" s="458"/>
      <c r="W780" s="458"/>
      <c r="X780" s="458"/>
      <c r="Y780" s="458"/>
      <c r="Z780" s="458"/>
    </row>
    <row r="781" ht="12.75" customHeight="1" spans="1:26">
      <c r="A781" s="458"/>
      <c r="B781" s="458"/>
      <c r="C781" s="458"/>
      <c r="D781" s="458"/>
      <c r="E781" s="458"/>
      <c r="F781" s="458"/>
      <c r="G781" s="458"/>
      <c r="H781" s="458"/>
      <c r="I781" s="458"/>
      <c r="J781" s="458"/>
      <c r="K781" s="458"/>
      <c r="L781" s="458"/>
      <c r="M781" s="458"/>
      <c r="N781" s="458"/>
      <c r="O781" s="458"/>
      <c r="P781" s="458"/>
      <c r="Q781" s="458"/>
      <c r="R781" s="458"/>
      <c r="S781" s="458"/>
      <c r="T781" s="458"/>
      <c r="U781" s="458"/>
      <c r="V781" s="458"/>
      <c r="W781" s="458"/>
      <c r="X781" s="458"/>
      <c r="Y781" s="458"/>
      <c r="Z781" s="458"/>
    </row>
    <row r="782" ht="12.75" customHeight="1" spans="1:26">
      <c r="A782" s="458"/>
      <c r="B782" s="458"/>
      <c r="C782" s="458"/>
      <c r="D782" s="458"/>
      <c r="E782" s="458"/>
      <c r="F782" s="458"/>
      <c r="G782" s="458"/>
      <c r="H782" s="458"/>
      <c r="I782" s="458"/>
      <c r="J782" s="458"/>
      <c r="K782" s="458"/>
      <c r="L782" s="458"/>
      <c r="M782" s="458"/>
      <c r="N782" s="458"/>
      <c r="O782" s="458"/>
      <c r="P782" s="458"/>
      <c r="Q782" s="458"/>
      <c r="R782" s="458"/>
      <c r="S782" s="458"/>
      <c r="T782" s="458"/>
      <c r="U782" s="458"/>
      <c r="V782" s="458"/>
      <c r="W782" s="458"/>
      <c r="X782" s="458"/>
      <c r="Y782" s="458"/>
      <c r="Z782" s="458"/>
    </row>
    <row r="783" ht="12.75" customHeight="1" spans="1:26">
      <c r="A783" s="458"/>
      <c r="B783" s="458"/>
      <c r="C783" s="458"/>
      <c r="D783" s="458"/>
      <c r="E783" s="458"/>
      <c r="F783" s="458"/>
      <c r="G783" s="458"/>
      <c r="H783" s="458"/>
      <c r="I783" s="458"/>
      <c r="J783" s="458"/>
      <c r="K783" s="458"/>
      <c r="L783" s="458"/>
      <c r="M783" s="458"/>
      <c r="N783" s="458"/>
      <c r="O783" s="458"/>
      <c r="P783" s="458"/>
      <c r="Q783" s="458"/>
      <c r="R783" s="458"/>
      <c r="S783" s="458"/>
      <c r="T783" s="458"/>
      <c r="U783" s="458"/>
      <c r="V783" s="458"/>
      <c r="W783" s="458"/>
      <c r="X783" s="458"/>
      <c r="Y783" s="458"/>
      <c r="Z783" s="458"/>
    </row>
    <row r="784" ht="12.75" customHeight="1" spans="1:26">
      <c r="A784" s="458"/>
      <c r="B784" s="458"/>
      <c r="C784" s="458"/>
      <c r="D784" s="458"/>
      <c r="E784" s="458"/>
      <c r="F784" s="458"/>
      <c r="G784" s="458"/>
      <c r="H784" s="458"/>
      <c r="I784" s="458"/>
      <c r="J784" s="458"/>
      <c r="K784" s="458"/>
      <c r="L784" s="458"/>
      <c r="M784" s="458"/>
      <c r="N784" s="458"/>
      <c r="O784" s="458"/>
      <c r="P784" s="458"/>
      <c r="Q784" s="458"/>
      <c r="R784" s="458"/>
      <c r="S784" s="458"/>
      <c r="T784" s="458"/>
      <c r="U784" s="458"/>
      <c r="V784" s="458"/>
      <c r="W784" s="458"/>
      <c r="X784" s="458"/>
      <c r="Y784" s="458"/>
      <c r="Z784" s="458"/>
    </row>
    <row r="785" ht="12.75" customHeight="1" spans="1:26">
      <c r="A785" s="458"/>
      <c r="B785" s="458"/>
      <c r="C785" s="458"/>
      <c r="D785" s="458"/>
      <c r="E785" s="458"/>
      <c r="F785" s="458"/>
      <c r="G785" s="458"/>
      <c r="H785" s="458"/>
      <c r="I785" s="458"/>
      <c r="J785" s="458"/>
      <c r="K785" s="458"/>
      <c r="L785" s="458"/>
      <c r="M785" s="458"/>
      <c r="N785" s="458"/>
      <c r="O785" s="458"/>
      <c r="P785" s="458"/>
      <c r="Q785" s="458"/>
      <c r="R785" s="458"/>
      <c r="S785" s="458"/>
      <c r="T785" s="458"/>
      <c r="U785" s="458"/>
      <c r="V785" s="458"/>
      <c r="W785" s="458"/>
      <c r="X785" s="458"/>
      <c r="Y785" s="458"/>
      <c r="Z785" s="458"/>
    </row>
    <row r="786" ht="12.75" customHeight="1" spans="1:26">
      <c r="A786" s="458"/>
      <c r="B786" s="458"/>
      <c r="C786" s="458"/>
      <c r="D786" s="458"/>
      <c r="E786" s="458"/>
      <c r="F786" s="458"/>
      <c r="G786" s="458"/>
      <c r="H786" s="458"/>
      <c r="I786" s="458"/>
      <c r="J786" s="458"/>
      <c r="K786" s="458"/>
      <c r="L786" s="458"/>
      <c r="M786" s="458"/>
      <c r="N786" s="458"/>
      <c r="O786" s="458"/>
      <c r="P786" s="458"/>
      <c r="Q786" s="458"/>
      <c r="R786" s="458"/>
      <c r="S786" s="458"/>
      <c r="T786" s="458"/>
      <c r="U786" s="458"/>
      <c r="V786" s="458"/>
      <c r="W786" s="458"/>
      <c r="X786" s="458"/>
      <c r="Y786" s="458"/>
      <c r="Z786" s="458"/>
    </row>
    <row r="787" ht="12.75" customHeight="1" spans="1:26">
      <c r="A787" s="458"/>
      <c r="B787" s="458"/>
      <c r="C787" s="458"/>
      <c r="D787" s="458"/>
      <c r="E787" s="458"/>
      <c r="F787" s="458"/>
      <c r="G787" s="458"/>
      <c r="H787" s="458"/>
      <c r="I787" s="458"/>
      <c r="J787" s="458"/>
      <c r="K787" s="458"/>
      <c r="L787" s="458"/>
      <c r="M787" s="458"/>
      <c r="N787" s="458"/>
      <c r="O787" s="458"/>
      <c r="P787" s="458"/>
      <c r="Q787" s="458"/>
      <c r="R787" s="458"/>
      <c r="S787" s="458"/>
      <c r="T787" s="458"/>
      <c r="U787" s="458"/>
      <c r="V787" s="458"/>
      <c r="W787" s="458"/>
      <c r="X787" s="458"/>
      <c r="Y787" s="458"/>
      <c r="Z787" s="458"/>
    </row>
    <row r="788" ht="12.75" customHeight="1" spans="1:26">
      <c r="A788" s="458"/>
      <c r="B788" s="458"/>
      <c r="C788" s="458"/>
      <c r="D788" s="458"/>
      <c r="E788" s="458"/>
      <c r="F788" s="458"/>
      <c r="G788" s="458"/>
      <c r="H788" s="458"/>
      <c r="I788" s="458"/>
      <c r="J788" s="458"/>
      <c r="K788" s="458"/>
      <c r="L788" s="458"/>
      <c r="M788" s="458"/>
      <c r="N788" s="458"/>
      <c r="O788" s="458"/>
      <c r="P788" s="458"/>
      <c r="Q788" s="458"/>
      <c r="R788" s="458"/>
      <c r="S788" s="458"/>
      <c r="T788" s="458"/>
      <c r="U788" s="458"/>
      <c r="V788" s="458"/>
      <c r="W788" s="458"/>
      <c r="X788" s="458"/>
      <c r="Y788" s="458"/>
      <c r="Z788" s="458"/>
    </row>
    <row r="789" ht="12.75" customHeight="1" spans="1:26">
      <c r="A789" s="458"/>
      <c r="B789" s="458"/>
      <c r="C789" s="458"/>
      <c r="D789" s="458"/>
      <c r="E789" s="458"/>
      <c r="F789" s="458"/>
      <c r="G789" s="458"/>
      <c r="H789" s="458"/>
      <c r="I789" s="458"/>
      <c r="J789" s="458"/>
      <c r="K789" s="458"/>
      <c r="L789" s="458"/>
      <c r="M789" s="458"/>
      <c r="N789" s="458"/>
      <c r="O789" s="458"/>
      <c r="P789" s="458"/>
      <c r="Q789" s="458"/>
      <c r="R789" s="458"/>
      <c r="S789" s="458"/>
      <c r="T789" s="458"/>
      <c r="U789" s="458"/>
      <c r="V789" s="458"/>
      <c r="W789" s="458"/>
      <c r="X789" s="458"/>
      <c r="Y789" s="458"/>
      <c r="Z789" s="458"/>
    </row>
    <row r="790" ht="12.75" customHeight="1" spans="1:26">
      <c r="A790" s="458"/>
      <c r="B790" s="458"/>
      <c r="C790" s="458"/>
      <c r="D790" s="458"/>
      <c r="E790" s="458"/>
      <c r="F790" s="458"/>
      <c r="G790" s="458"/>
      <c r="H790" s="458"/>
      <c r="I790" s="458"/>
      <c r="J790" s="458"/>
      <c r="K790" s="458"/>
      <c r="L790" s="458"/>
      <c r="M790" s="458"/>
      <c r="N790" s="458"/>
      <c r="O790" s="458"/>
      <c r="P790" s="458"/>
      <c r="Q790" s="458"/>
      <c r="R790" s="458"/>
      <c r="S790" s="458"/>
      <c r="T790" s="458"/>
      <c r="U790" s="458"/>
      <c r="V790" s="458"/>
      <c r="W790" s="458"/>
      <c r="X790" s="458"/>
      <c r="Y790" s="458"/>
      <c r="Z790" s="458"/>
    </row>
    <row r="791" ht="12.75" customHeight="1" spans="1:26">
      <c r="A791" s="458"/>
      <c r="B791" s="458"/>
      <c r="C791" s="458"/>
      <c r="D791" s="458"/>
      <c r="E791" s="458"/>
      <c r="F791" s="458"/>
      <c r="G791" s="458"/>
      <c r="H791" s="458"/>
      <c r="I791" s="458"/>
      <c r="J791" s="458"/>
      <c r="K791" s="458"/>
      <c r="L791" s="458"/>
      <c r="M791" s="458"/>
      <c r="N791" s="458"/>
      <c r="O791" s="458"/>
      <c r="P791" s="458"/>
      <c r="Q791" s="458"/>
      <c r="R791" s="458"/>
      <c r="S791" s="458"/>
      <c r="T791" s="458"/>
      <c r="U791" s="458"/>
      <c r="V791" s="458"/>
      <c r="W791" s="458"/>
      <c r="X791" s="458"/>
      <c r="Y791" s="458"/>
      <c r="Z791" s="458"/>
    </row>
    <row r="792" ht="12.75" customHeight="1" spans="1:26">
      <c r="A792" s="458"/>
      <c r="B792" s="458"/>
      <c r="C792" s="458"/>
      <c r="D792" s="458"/>
      <c r="E792" s="458"/>
      <c r="F792" s="458"/>
      <c r="G792" s="458"/>
      <c r="H792" s="458"/>
      <c r="I792" s="458"/>
      <c r="J792" s="458"/>
      <c r="K792" s="458"/>
      <c r="L792" s="458"/>
      <c r="M792" s="458"/>
      <c r="N792" s="458"/>
      <c r="O792" s="458"/>
      <c r="P792" s="458"/>
      <c r="Q792" s="458"/>
      <c r="R792" s="458"/>
      <c r="S792" s="458"/>
      <c r="T792" s="458"/>
      <c r="U792" s="458"/>
      <c r="V792" s="458"/>
      <c r="W792" s="458"/>
      <c r="X792" s="458"/>
      <c r="Y792" s="458"/>
      <c r="Z792" s="458"/>
    </row>
    <row r="793" ht="12.75" customHeight="1" spans="1:26">
      <c r="A793" s="458"/>
      <c r="B793" s="458"/>
      <c r="C793" s="458"/>
      <c r="D793" s="458"/>
      <c r="E793" s="458"/>
      <c r="F793" s="458"/>
      <c r="G793" s="458"/>
      <c r="H793" s="458"/>
      <c r="I793" s="458"/>
      <c r="J793" s="458"/>
      <c r="K793" s="458"/>
      <c r="L793" s="458"/>
      <c r="M793" s="458"/>
      <c r="N793" s="458"/>
      <c r="O793" s="458"/>
      <c r="P793" s="458"/>
      <c r="Q793" s="458"/>
      <c r="R793" s="458"/>
      <c r="S793" s="458"/>
      <c r="T793" s="458"/>
      <c r="U793" s="458"/>
      <c r="V793" s="458"/>
      <c r="W793" s="458"/>
      <c r="X793" s="458"/>
      <c r="Y793" s="458"/>
      <c r="Z793" s="458"/>
    </row>
    <row r="794" ht="12.75" customHeight="1" spans="1:26">
      <c r="A794" s="458"/>
      <c r="B794" s="458"/>
      <c r="C794" s="458"/>
      <c r="D794" s="458"/>
      <c r="E794" s="458"/>
      <c r="F794" s="458"/>
      <c r="G794" s="458"/>
      <c r="H794" s="458"/>
      <c r="I794" s="458"/>
      <c r="J794" s="458"/>
      <c r="K794" s="458"/>
      <c r="L794" s="458"/>
      <c r="M794" s="458"/>
      <c r="N794" s="458"/>
      <c r="O794" s="458"/>
      <c r="P794" s="458"/>
      <c r="Q794" s="458"/>
      <c r="R794" s="458"/>
      <c r="S794" s="458"/>
      <c r="T794" s="458"/>
      <c r="U794" s="458"/>
      <c r="V794" s="458"/>
      <c r="W794" s="458"/>
      <c r="X794" s="458"/>
      <c r="Y794" s="458"/>
      <c r="Z794" s="458"/>
    </row>
    <row r="795" ht="12.75" customHeight="1" spans="1:26">
      <c r="A795" s="458"/>
      <c r="B795" s="458"/>
      <c r="C795" s="458"/>
      <c r="D795" s="458"/>
      <c r="E795" s="458"/>
      <c r="F795" s="458"/>
      <c r="G795" s="458"/>
      <c r="H795" s="458"/>
      <c r="I795" s="458"/>
      <c r="J795" s="458"/>
      <c r="K795" s="458"/>
      <c r="L795" s="458"/>
      <c r="M795" s="458"/>
      <c r="N795" s="458"/>
      <c r="O795" s="458"/>
      <c r="P795" s="458"/>
      <c r="Q795" s="458"/>
      <c r="R795" s="458"/>
      <c r="S795" s="458"/>
      <c r="T795" s="458"/>
      <c r="U795" s="458"/>
      <c r="V795" s="458"/>
      <c r="W795" s="458"/>
      <c r="X795" s="458"/>
      <c r="Y795" s="458"/>
      <c r="Z795" s="458"/>
    </row>
    <row r="796" ht="12.75" customHeight="1" spans="1:26">
      <c r="A796" s="458"/>
      <c r="B796" s="458"/>
      <c r="C796" s="458"/>
      <c r="D796" s="458"/>
      <c r="E796" s="458"/>
      <c r="F796" s="458"/>
      <c r="G796" s="458"/>
      <c r="H796" s="458"/>
      <c r="I796" s="458"/>
      <c r="J796" s="458"/>
      <c r="K796" s="458"/>
      <c r="L796" s="458"/>
      <c r="M796" s="458"/>
      <c r="N796" s="458"/>
      <c r="O796" s="458"/>
      <c r="P796" s="458"/>
      <c r="Q796" s="458"/>
      <c r="R796" s="458"/>
      <c r="S796" s="458"/>
      <c r="T796" s="458"/>
      <c r="U796" s="458"/>
      <c r="V796" s="458"/>
      <c r="W796" s="458"/>
      <c r="X796" s="458"/>
      <c r="Y796" s="458"/>
      <c r="Z796" s="458"/>
    </row>
    <row r="797" ht="12.75" customHeight="1" spans="1:26">
      <c r="A797" s="458"/>
      <c r="B797" s="458"/>
      <c r="C797" s="458"/>
      <c r="D797" s="458"/>
      <c r="E797" s="458"/>
      <c r="F797" s="458"/>
      <c r="G797" s="458"/>
      <c r="H797" s="458"/>
      <c r="I797" s="458"/>
      <c r="J797" s="458"/>
      <c r="K797" s="458"/>
      <c r="L797" s="458"/>
      <c r="M797" s="458"/>
      <c r="N797" s="458"/>
      <c r="O797" s="458"/>
      <c r="P797" s="458"/>
      <c r="Q797" s="458"/>
      <c r="R797" s="458"/>
      <c r="S797" s="458"/>
      <c r="T797" s="458"/>
      <c r="U797" s="458"/>
      <c r="V797" s="458"/>
      <c r="W797" s="458"/>
      <c r="X797" s="458"/>
      <c r="Y797" s="458"/>
      <c r="Z797" s="458"/>
    </row>
    <row r="798" ht="12.75" customHeight="1" spans="1:26">
      <c r="A798" s="458"/>
      <c r="B798" s="458"/>
      <c r="C798" s="458"/>
      <c r="D798" s="458"/>
      <c r="E798" s="458"/>
      <c r="F798" s="458"/>
      <c r="G798" s="458"/>
      <c r="H798" s="458"/>
      <c r="I798" s="458"/>
      <c r="J798" s="458"/>
      <c r="K798" s="458"/>
      <c r="L798" s="458"/>
      <c r="M798" s="458"/>
      <c r="N798" s="458"/>
      <c r="O798" s="458"/>
      <c r="P798" s="458"/>
      <c r="Q798" s="458"/>
      <c r="R798" s="458"/>
      <c r="S798" s="458"/>
      <c r="T798" s="458"/>
      <c r="U798" s="458"/>
      <c r="V798" s="458"/>
      <c r="W798" s="458"/>
      <c r="X798" s="458"/>
      <c r="Y798" s="458"/>
      <c r="Z798" s="458"/>
    </row>
    <row r="799" ht="12.75" customHeight="1" spans="1:26">
      <c r="A799" s="458"/>
      <c r="B799" s="458"/>
      <c r="C799" s="458"/>
      <c r="D799" s="458"/>
      <c r="E799" s="458"/>
      <c r="F799" s="458"/>
      <c r="G799" s="458"/>
      <c r="H799" s="458"/>
      <c r="I799" s="458"/>
      <c r="J799" s="458"/>
      <c r="K799" s="458"/>
      <c r="L799" s="458"/>
      <c r="M799" s="458"/>
      <c r="N799" s="458"/>
      <c r="O799" s="458"/>
      <c r="P799" s="458"/>
      <c r="Q799" s="458"/>
      <c r="R799" s="458"/>
      <c r="S799" s="458"/>
      <c r="T799" s="458"/>
      <c r="U799" s="458"/>
      <c r="V799" s="458"/>
      <c r="W799" s="458"/>
      <c r="X799" s="458"/>
      <c r="Y799" s="458"/>
      <c r="Z799" s="458"/>
    </row>
    <row r="800" ht="12.75" customHeight="1" spans="1:26">
      <c r="A800" s="458"/>
      <c r="B800" s="458"/>
      <c r="C800" s="458"/>
      <c r="D800" s="458"/>
      <c r="E800" s="458"/>
      <c r="F800" s="458"/>
      <c r="G800" s="458"/>
      <c r="H800" s="458"/>
      <c r="I800" s="458"/>
      <c r="J800" s="458"/>
      <c r="K800" s="458"/>
      <c r="L800" s="458"/>
      <c r="M800" s="458"/>
      <c r="N800" s="458"/>
      <c r="O800" s="458"/>
      <c r="P800" s="458"/>
      <c r="Q800" s="458"/>
      <c r="R800" s="458"/>
      <c r="S800" s="458"/>
      <c r="T800" s="458"/>
      <c r="U800" s="458"/>
      <c r="V800" s="458"/>
      <c r="W800" s="458"/>
      <c r="X800" s="458"/>
      <c r="Y800" s="458"/>
      <c r="Z800" s="458"/>
    </row>
    <row r="801" ht="12.75" customHeight="1" spans="1:26">
      <c r="A801" s="458"/>
      <c r="B801" s="458"/>
      <c r="C801" s="458"/>
      <c r="D801" s="458"/>
      <c r="E801" s="458"/>
      <c r="F801" s="458"/>
      <c r="G801" s="458"/>
      <c r="H801" s="458"/>
      <c r="I801" s="458"/>
      <c r="J801" s="458"/>
      <c r="K801" s="458"/>
      <c r="L801" s="458"/>
      <c r="M801" s="458"/>
      <c r="N801" s="458"/>
      <c r="O801" s="458"/>
      <c r="P801" s="458"/>
      <c r="Q801" s="458"/>
      <c r="R801" s="458"/>
      <c r="S801" s="458"/>
      <c r="T801" s="458"/>
      <c r="U801" s="458"/>
      <c r="V801" s="458"/>
      <c r="W801" s="458"/>
      <c r="X801" s="458"/>
      <c r="Y801" s="458"/>
      <c r="Z801" s="458"/>
    </row>
    <row r="802" ht="12.75" customHeight="1" spans="1:26">
      <c r="A802" s="458"/>
      <c r="B802" s="458"/>
      <c r="C802" s="458"/>
      <c r="D802" s="458"/>
      <c r="E802" s="458"/>
      <c r="F802" s="458"/>
      <c r="G802" s="458"/>
      <c r="H802" s="458"/>
      <c r="I802" s="458"/>
      <c r="J802" s="458"/>
      <c r="K802" s="458"/>
      <c r="L802" s="458"/>
      <c r="M802" s="458"/>
      <c r="N802" s="458"/>
      <c r="O802" s="458"/>
      <c r="P802" s="458"/>
      <c r="Q802" s="458"/>
      <c r="R802" s="458"/>
      <c r="S802" s="458"/>
      <c r="T802" s="458"/>
      <c r="U802" s="458"/>
      <c r="V802" s="458"/>
      <c r="W802" s="458"/>
      <c r="X802" s="458"/>
      <c r="Y802" s="458"/>
      <c r="Z802" s="458"/>
    </row>
    <row r="803" ht="12.75" customHeight="1" spans="1:26">
      <c r="A803" s="458"/>
      <c r="B803" s="458"/>
      <c r="C803" s="458"/>
      <c r="D803" s="458"/>
      <c r="E803" s="458"/>
      <c r="F803" s="458"/>
      <c r="G803" s="458"/>
      <c r="H803" s="458"/>
      <c r="I803" s="458"/>
      <c r="J803" s="458"/>
      <c r="K803" s="458"/>
      <c r="L803" s="458"/>
      <c r="M803" s="458"/>
      <c r="N803" s="458"/>
      <c r="O803" s="458"/>
      <c r="P803" s="458"/>
      <c r="Q803" s="458"/>
      <c r="R803" s="458"/>
      <c r="S803" s="458"/>
      <c r="T803" s="458"/>
      <c r="U803" s="458"/>
      <c r="V803" s="458"/>
      <c r="W803" s="458"/>
      <c r="X803" s="458"/>
      <c r="Y803" s="458"/>
      <c r="Z803" s="458"/>
    </row>
    <row r="804" ht="12.75" customHeight="1" spans="1:26">
      <c r="A804" s="458"/>
      <c r="B804" s="458"/>
      <c r="C804" s="458"/>
      <c r="D804" s="458"/>
      <c r="E804" s="458"/>
      <c r="F804" s="458"/>
      <c r="G804" s="458"/>
      <c r="H804" s="458"/>
      <c r="I804" s="458"/>
      <c r="J804" s="458"/>
      <c r="K804" s="458"/>
      <c r="L804" s="458"/>
      <c r="M804" s="458"/>
      <c r="N804" s="458"/>
      <c r="O804" s="458"/>
      <c r="P804" s="458"/>
      <c r="Q804" s="458"/>
      <c r="R804" s="458"/>
      <c r="S804" s="458"/>
      <c r="T804" s="458"/>
      <c r="U804" s="458"/>
      <c r="V804" s="458"/>
      <c r="W804" s="458"/>
      <c r="X804" s="458"/>
      <c r="Y804" s="458"/>
      <c r="Z804" s="458"/>
    </row>
    <row r="805" ht="12.75" customHeight="1" spans="1:26">
      <c r="A805" s="458"/>
      <c r="B805" s="458"/>
      <c r="C805" s="458"/>
      <c r="D805" s="458"/>
      <c r="E805" s="458"/>
      <c r="F805" s="458"/>
      <c r="G805" s="458"/>
      <c r="H805" s="458"/>
      <c r="I805" s="458"/>
      <c r="J805" s="458"/>
      <c r="K805" s="458"/>
      <c r="L805" s="458"/>
      <c r="M805" s="458"/>
      <c r="N805" s="458"/>
      <c r="O805" s="458"/>
      <c r="P805" s="458"/>
      <c r="Q805" s="458"/>
      <c r="R805" s="458"/>
      <c r="S805" s="458"/>
      <c r="T805" s="458"/>
      <c r="U805" s="458"/>
      <c r="V805" s="458"/>
      <c r="W805" s="458"/>
      <c r="X805" s="458"/>
      <c r="Y805" s="458"/>
      <c r="Z805" s="458"/>
    </row>
    <row r="806" ht="12.75" customHeight="1" spans="1:26">
      <c r="A806" s="458"/>
      <c r="B806" s="458"/>
      <c r="C806" s="458"/>
      <c r="D806" s="458"/>
      <c r="E806" s="458"/>
      <c r="F806" s="458"/>
      <c r="G806" s="458"/>
      <c r="H806" s="458"/>
      <c r="I806" s="458"/>
      <c r="J806" s="458"/>
      <c r="K806" s="458"/>
      <c r="L806" s="458"/>
      <c r="M806" s="458"/>
      <c r="N806" s="458"/>
      <c r="O806" s="458"/>
      <c r="P806" s="458"/>
      <c r="Q806" s="458"/>
      <c r="R806" s="458"/>
      <c r="S806" s="458"/>
      <c r="T806" s="458"/>
      <c r="U806" s="458"/>
      <c r="V806" s="458"/>
      <c r="W806" s="458"/>
      <c r="X806" s="458"/>
      <c r="Y806" s="458"/>
      <c r="Z806" s="458"/>
    </row>
    <row r="807" ht="12.75" customHeight="1" spans="1:26">
      <c r="A807" s="458"/>
      <c r="B807" s="458"/>
      <c r="C807" s="458"/>
      <c r="D807" s="458"/>
      <c r="E807" s="458"/>
      <c r="F807" s="458"/>
      <c r="G807" s="458"/>
      <c r="H807" s="458"/>
      <c r="I807" s="458"/>
      <c r="J807" s="458"/>
      <c r="K807" s="458"/>
      <c r="L807" s="458"/>
      <c r="M807" s="458"/>
      <c r="N807" s="458"/>
      <c r="O807" s="458"/>
      <c r="P807" s="458"/>
      <c r="Q807" s="458"/>
      <c r="R807" s="458"/>
      <c r="S807" s="458"/>
      <c r="T807" s="458"/>
      <c r="U807" s="458"/>
      <c r="V807" s="458"/>
      <c r="W807" s="458"/>
      <c r="X807" s="458"/>
      <c r="Y807" s="458"/>
      <c r="Z807" s="458"/>
    </row>
    <row r="808" ht="12.75" customHeight="1" spans="1:26">
      <c r="A808" s="458"/>
      <c r="B808" s="458"/>
      <c r="C808" s="458"/>
      <c r="D808" s="458"/>
      <c r="E808" s="458"/>
      <c r="F808" s="458"/>
      <c r="G808" s="458"/>
      <c r="H808" s="458"/>
      <c r="I808" s="458"/>
      <c r="J808" s="458"/>
      <c r="K808" s="458"/>
      <c r="L808" s="458"/>
      <c r="M808" s="458"/>
      <c r="N808" s="458"/>
      <c r="O808" s="458"/>
      <c r="P808" s="458"/>
      <c r="Q808" s="458"/>
      <c r="R808" s="458"/>
      <c r="S808" s="458"/>
      <c r="T808" s="458"/>
      <c r="U808" s="458"/>
      <c r="V808" s="458"/>
      <c r="W808" s="458"/>
      <c r="X808" s="458"/>
      <c r="Y808" s="458"/>
      <c r="Z808" s="458"/>
    </row>
    <row r="809" ht="12.75" customHeight="1" spans="1:26">
      <c r="A809" s="458"/>
      <c r="B809" s="458"/>
      <c r="C809" s="458"/>
      <c r="D809" s="458"/>
      <c r="E809" s="458"/>
      <c r="F809" s="458"/>
      <c r="G809" s="458"/>
      <c r="H809" s="458"/>
      <c r="I809" s="458"/>
      <c r="J809" s="458"/>
      <c r="K809" s="458"/>
      <c r="L809" s="458"/>
      <c r="M809" s="458"/>
      <c r="N809" s="458"/>
      <c r="O809" s="458"/>
      <c r="P809" s="458"/>
      <c r="Q809" s="458"/>
      <c r="R809" s="458"/>
      <c r="S809" s="458"/>
      <c r="T809" s="458"/>
      <c r="U809" s="458"/>
      <c r="V809" s="458"/>
      <c r="W809" s="458"/>
      <c r="X809" s="458"/>
      <c r="Y809" s="458"/>
      <c r="Z809" s="458"/>
    </row>
    <row r="810" ht="12.75" customHeight="1" spans="1:26">
      <c r="A810" s="458"/>
      <c r="B810" s="458"/>
      <c r="C810" s="458"/>
      <c r="D810" s="458"/>
      <c r="E810" s="458"/>
      <c r="F810" s="458"/>
      <c r="G810" s="458"/>
      <c r="H810" s="458"/>
      <c r="I810" s="458"/>
      <c r="J810" s="458"/>
      <c r="K810" s="458"/>
      <c r="L810" s="458"/>
      <c r="M810" s="458"/>
      <c r="N810" s="458"/>
      <c r="O810" s="458"/>
      <c r="P810" s="458"/>
      <c r="Q810" s="458"/>
      <c r="R810" s="458"/>
      <c r="S810" s="458"/>
      <c r="T810" s="458"/>
      <c r="U810" s="458"/>
      <c r="V810" s="458"/>
      <c r="W810" s="458"/>
      <c r="X810" s="458"/>
      <c r="Y810" s="458"/>
      <c r="Z810" s="458"/>
    </row>
    <row r="811" ht="12.75" customHeight="1" spans="1:26">
      <c r="A811" s="458"/>
      <c r="B811" s="458"/>
      <c r="C811" s="458"/>
      <c r="D811" s="458"/>
      <c r="E811" s="458"/>
      <c r="F811" s="458"/>
      <c r="G811" s="458"/>
      <c r="H811" s="458"/>
      <c r="I811" s="458"/>
      <c r="J811" s="458"/>
      <c r="K811" s="458"/>
      <c r="L811" s="458"/>
      <c r="M811" s="458"/>
      <c r="N811" s="458"/>
      <c r="O811" s="458"/>
      <c r="P811" s="458"/>
      <c r="Q811" s="458"/>
      <c r="R811" s="458"/>
      <c r="S811" s="458"/>
      <c r="T811" s="458"/>
      <c r="U811" s="458"/>
      <c r="V811" s="458"/>
      <c r="W811" s="458"/>
      <c r="X811" s="458"/>
      <c r="Y811" s="458"/>
      <c r="Z811" s="458"/>
    </row>
    <row r="812" ht="12.75" customHeight="1" spans="1:26">
      <c r="A812" s="458"/>
      <c r="B812" s="458"/>
      <c r="C812" s="458"/>
      <c r="D812" s="458"/>
      <c r="E812" s="458"/>
      <c r="F812" s="458"/>
      <c r="G812" s="458"/>
      <c r="H812" s="458"/>
      <c r="I812" s="458"/>
      <c r="J812" s="458"/>
      <c r="K812" s="458"/>
      <c r="L812" s="458"/>
      <c r="M812" s="458"/>
      <c r="N812" s="458"/>
      <c r="O812" s="458"/>
      <c r="P812" s="458"/>
      <c r="Q812" s="458"/>
      <c r="R812" s="458"/>
      <c r="S812" s="458"/>
      <c r="T812" s="458"/>
      <c r="U812" s="458"/>
      <c r="V812" s="458"/>
      <c r="W812" s="458"/>
      <c r="X812" s="458"/>
      <c r="Y812" s="458"/>
      <c r="Z812" s="458"/>
    </row>
    <row r="813" ht="12.75" customHeight="1" spans="1:26">
      <c r="A813" s="458"/>
      <c r="B813" s="458"/>
      <c r="C813" s="458"/>
      <c r="D813" s="458"/>
      <c r="E813" s="458"/>
      <c r="F813" s="458"/>
      <c r="G813" s="458"/>
      <c r="H813" s="458"/>
      <c r="I813" s="458"/>
      <c r="J813" s="458"/>
      <c r="K813" s="458"/>
      <c r="L813" s="458"/>
      <c r="M813" s="458"/>
      <c r="N813" s="458"/>
      <c r="O813" s="458"/>
      <c r="P813" s="458"/>
      <c r="Q813" s="458"/>
      <c r="R813" s="458"/>
      <c r="S813" s="458"/>
      <c r="T813" s="458"/>
      <c r="U813" s="458"/>
      <c r="V813" s="458"/>
      <c r="W813" s="458"/>
      <c r="X813" s="458"/>
      <c r="Y813" s="458"/>
      <c r="Z813" s="458"/>
    </row>
    <row r="814" ht="12.75" customHeight="1" spans="1:26">
      <c r="A814" s="458"/>
      <c r="B814" s="458"/>
      <c r="C814" s="458"/>
      <c r="D814" s="458"/>
      <c r="E814" s="458"/>
      <c r="F814" s="458"/>
      <c r="G814" s="458"/>
      <c r="H814" s="458"/>
      <c r="I814" s="458"/>
      <c r="J814" s="458"/>
      <c r="K814" s="458"/>
      <c r="L814" s="458"/>
      <c r="M814" s="458"/>
      <c r="N814" s="458"/>
      <c r="O814" s="458"/>
      <c r="P814" s="458"/>
      <c r="Q814" s="458"/>
      <c r="R814" s="458"/>
      <c r="S814" s="458"/>
      <c r="T814" s="458"/>
      <c r="U814" s="458"/>
      <c r="V814" s="458"/>
      <c r="W814" s="458"/>
      <c r="X814" s="458"/>
      <c r="Y814" s="458"/>
      <c r="Z814" s="458"/>
    </row>
    <row r="815" ht="12.75" customHeight="1" spans="1:26">
      <c r="A815" s="458"/>
      <c r="B815" s="458"/>
      <c r="C815" s="458"/>
      <c r="D815" s="458"/>
      <c r="E815" s="458"/>
      <c r="F815" s="458"/>
      <c r="G815" s="458"/>
      <c r="H815" s="458"/>
      <c r="I815" s="458"/>
      <c r="J815" s="458"/>
      <c r="K815" s="458"/>
      <c r="L815" s="458"/>
      <c r="M815" s="458"/>
      <c r="N815" s="458"/>
      <c r="O815" s="458"/>
      <c r="P815" s="458"/>
      <c r="Q815" s="458"/>
      <c r="R815" s="458"/>
      <c r="S815" s="458"/>
      <c r="T815" s="458"/>
      <c r="U815" s="458"/>
      <c r="V815" s="458"/>
      <c r="W815" s="458"/>
      <c r="X815" s="458"/>
      <c r="Y815" s="458"/>
      <c r="Z815" s="458"/>
    </row>
    <row r="816" ht="12.75" customHeight="1" spans="1:26">
      <c r="A816" s="458"/>
      <c r="B816" s="458"/>
      <c r="C816" s="458"/>
      <c r="D816" s="458"/>
      <c r="E816" s="458"/>
      <c r="F816" s="458"/>
      <c r="G816" s="458"/>
      <c r="H816" s="458"/>
      <c r="I816" s="458"/>
      <c r="J816" s="458"/>
      <c r="K816" s="458"/>
      <c r="L816" s="458"/>
      <c r="M816" s="458"/>
      <c r="N816" s="458"/>
      <c r="O816" s="458"/>
      <c r="P816" s="458"/>
      <c r="Q816" s="458"/>
      <c r="R816" s="458"/>
      <c r="S816" s="458"/>
      <c r="T816" s="458"/>
      <c r="U816" s="458"/>
      <c r="V816" s="458"/>
      <c r="W816" s="458"/>
      <c r="X816" s="458"/>
      <c r="Y816" s="458"/>
      <c r="Z816" s="458"/>
    </row>
    <row r="817" ht="12.75" customHeight="1" spans="1:26">
      <c r="A817" s="458"/>
      <c r="B817" s="458"/>
      <c r="C817" s="458"/>
      <c r="D817" s="458"/>
      <c r="E817" s="458"/>
      <c r="F817" s="458"/>
      <c r="G817" s="458"/>
      <c r="H817" s="458"/>
      <c r="I817" s="458"/>
      <c r="J817" s="458"/>
      <c r="K817" s="458"/>
      <c r="L817" s="458"/>
      <c r="M817" s="458"/>
      <c r="N817" s="458"/>
      <c r="O817" s="458"/>
      <c r="P817" s="458"/>
      <c r="Q817" s="458"/>
      <c r="R817" s="458"/>
      <c r="S817" s="458"/>
      <c r="T817" s="458"/>
      <c r="U817" s="458"/>
      <c r="V817" s="458"/>
      <c r="W817" s="458"/>
      <c r="X817" s="458"/>
      <c r="Y817" s="458"/>
      <c r="Z817" s="458"/>
    </row>
    <row r="818" ht="12.75" customHeight="1" spans="1:26">
      <c r="A818" s="458"/>
      <c r="B818" s="458"/>
      <c r="C818" s="458"/>
      <c r="D818" s="458"/>
      <c r="E818" s="458"/>
      <c r="F818" s="458"/>
      <c r="G818" s="458"/>
      <c r="H818" s="458"/>
      <c r="I818" s="458"/>
      <c r="J818" s="458"/>
      <c r="K818" s="458"/>
      <c r="L818" s="458"/>
      <c r="M818" s="458"/>
      <c r="N818" s="458"/>
      <c r="O818" s="458"/>
      <c r="P818" s="458"/>
      <c r="Q818" s="458"/>
      <c r="R818" s="458"/>
      <c r="S818" s="458"/>
      <c r="T818" s="458"/>
      <c r="U818" s="458"/>
      <c r="V818" s="458"/>
      <c r="W818" s="458"/>
      <c r="X818" s="458"/>
      <c r="Y818" s="458"/>
      <c r="Z818" s="458"/>
    </row>
    <row r="819" ht="12.75" customHeight="1" spans="1:26">
      <c r="A819" s="458"/>
      <c r="B819" s="458"/>
      <c r="C819" s="458"/>
      <c r="D819" s="458"/>
      <c r="E819" s="458"/>
      <c r="F819" s="458"/>
      <c r="G819" s="458"/>
      <c r="H819" s="458"/>
      <c r="I819" s="458"/>
      <c r="J819" s="458"/>
      <c r="K819" s="458"/>
      <c r="L819" s="458"/>
      <c r="M819" s="458"/>
      <c r="N819" s="458"/>
      <c r="O819" s="458"/>
      <c r="P819" s="458"/>
      <c r="Q819" s="458"/>
      <c r="R819" s="458"/>
      <c r="S819" s="458"/>
      <c r="T819" s="458"/>
      <c r="U819" s="458"/>
      <c r="V819" s="458"/>
      <c r="W819" s="458"/>
      <c r="X819" s="458"/>
      <c r="Y819" s="458"/>
      <c r="Z819" s="458"/>
    </row>
    <row r="820" ht="12.75" customHeight="1" spans="1:26">
      <c r="A820" s="458"/>
      <c r="B820" s="458"/>
      <c r="C820" s="458"/>
      <c r="D820" s="458"/>
      <c r="E820" s="458"/>
      <c r="F820" s="458"/>
      <c r="G820" s="458"/>
      <c r="H820" s="458"/>
      <c r="I820" s="458"/>
      <c r="J820" s="458"/>
      <c r="K820" s="458"/>
      <c r="L820" s="458"/>
      <c r="M820" s="458"/>
      <c r="N820" s="458"/>
      <c r="O820" s="458"/>
      <c r="P820" s="458"/>
      <c r="Q820" s="458"/>
      <c r="R820" s="458"/>
      <c r="S820" s="458"/>
      <c r="T820" s="458"/>
      <c r="U820" s="458"/>
      <c r="V820" s="458"/>
      <c r="W820" s="458"/>
      <c r="X820" s="458"/>
      <c r="Y820" s="458"/>
      <c r="Z820" s="458"/>
    </row>
    <row r="821" ht="12.75" customHeight="1" spans="1:26">
      <c r="A821" s="458"/>
      <c r="B821" s="458"/>
      <c r="C821" s="458"/>
      <c r="D821" s="458"/>
      <c r="E821" s="458"/>
      <c r="F821" s="458"/>
      <c r="G821" s="458"/>
      <c r="H821" s="458"/>
      <c r="I821" s="458"/>
      <c r="J821" s="458"/>
      <c r="K821" s="458"/>
      <c r="L821" s="458"/>
      <c r="M821" s="458"/>
      <c r="N821" s="458"/>
      <c r="O821" s="458"/>
      <c r="P821" s="458"/>
      <c r="Q821" s="458"/>
      <c r="R821" s="458"/>
      <c r="S821" s="458"/>
      <c r="T821" s="458"/>
      <c r="U821" s="458"/>
      <c r="V821" s="458"/>
      <c r="W821" s="458"/>
      <c r="X821" s="458"/>
      <c r="Y821" s="458"/>
      <c r="Z821" s="458"/>
    </row>
    <row r="822" ht="12.75" customHeight="1" spans="1:26">
      <c r="A822" s="458"/>
      <c r="B822" s="458"/>
      <c r="C822" s="458"/>
      <c r="D822" s="458"/>
      <c r="E822" s="458"/>
      <c r="F822" s="458"/>
      <c r="G822" s="458"/>
      <c r="H822" s="458"/>
      <c r="I822" s="458"/>
      <c r="J822" s="458"/>
      <c r="K822" s="458"/>
      <c r="L822" s="458"/>
      <c r="M822" s="458"/>
      <c r="N822" s="458"/>
      <c r="O822" s="458"/>
      <c r="P822" s="458"/>
      <c r="Q822" s="458"/>
      <c r="R822" s="458"/>
      <c r="S822" s="458"/>
      <c r="T822" s="458"/>
      <c r="U822" s="458"/>
      <c r="V822" s="458"/>
      <c r="W822" s="458"/>
      <c r="X822" s="458"/>
      <c r="Y822" s="458"/>
      <c r="Z822" s="458"/>
    </row>
    <row r="823" ht="12.75" customHeight="1" spans="1:26">
      <c r="A823" s="458"/>
      <c r="B823" s="458"/>
      <c r="C823" s="458"/>
      <c r="D823" s="458"/>
      <c r="E823" s="458"/>
      <c r="F823" s="458"/>
      <c r="G823" s="458"/>
      <c r="H823" s="458"/>
      <c r="I823" s="458"/>
      <c r="J823" s="458"/>
      <c r="K823" s="458"/>
      <c r="L823" s="458"/>
      <c r="M823" s="458"/>
      <c r="N823" s="458"/>
      <c r="O823" s="458"/>
      <c r="P823" s="458"/>
      <c r="Q823" s="458"/>
      <c r="R823" s="458"/>
      <c r="S823" s="458"/>
      <c r="T823" s="458"/>
      <c r="U823" s="458"/>
      <c r="V823" s="458"/>
      <c r="W823" s="458"/>
      <c r="X823" s="458"/>
      <c r="Y823" s="458"/>
      <c r="Z823" s="458"/>
    </row>
    <row r="824" ht="12.75" customHeight="1" spans="1:26">
      <c r="A824" s="458"/>
      <c r="B824" s="458"/>
      <c r="C824" s="458"/>
      <c r="D824" s="458"/>
      <c r="E824" s="458"/>
      <c r="F824" s="458"/>
      <c r="G824" s="458"/>
      <c r="H824" s="458"/>
      <c r="I824" s="458"/>
      <c r="J824" s="458"/>
      <c r="K824" s="458"/>
      <c r="L824" s="458"/>
      <c r="M824" s="458"/>
      <c r="N824" s="458"/>
      <c r="O824" s="458"/>
      <c r="P824" s="458"/>
      <c r="Q824" s="458"/>
      <c r="R824" s="458"/>
      <c r="S824" s="458"/>
      <c r="T824" s="458"/>
      <c r="U824" s="458"/>
      <c r="V824" s="458"/>
      <c r="W824" s="458"/>
      <c r="X824" s="458"/>
      <c r="Y824" s="458"/>
      <c r="Z824" s="458"/>
    </row>
    <row r="825" ht="12.75" customHeight="1" spans="1:26">
      <c r="A825" s="458"/>
      <c r="B825" s="458"/>
      <c r="C825" s="458"/>
      <c r="D825" s="458"/>
      <c r="E825" s="458"/>
      <c r="F825" s="458"/>
      <c r="G825" s="458"/>
      <c r="H825" s="458"/>
      <c r="I825" s="458"/>
      <c r="J825" s="458"/>
      <c r="K825" s="458"/>
      <c r="L825" s="458"/>
      <c r="M825" s="458"/>
      <c r="N825" s="458"/>
      <c r="O825" s="458"/>
      <c r="P825" s="458"/>
      <c r="Q825" s="458"/>
      <c r="R825" s="458"/>
      <c r="S825" s="458"/>
      <c r="T825" s="458"/>
      <c r="U825" s="458"/>
      <c r="V825" s="458"/>
      <c r="W825" s="458"/>
      <c r="X825" s="458"/>
      <c r="Y825" s="458"/>
      <c r="Z825" s="458"/>
    </row>
    <row r="826" ht="12.75" customHeight="1" spans="1:26">
      <c r="A826" s="458"/>
      <c r="B826" s="458"/>
      <c r="C826" s="458"/>
      <c r="D826" s="458"/>
      <c r="E826" s="458"/>
      <c r="F826" s="458"/>
      <c r="G826" s="458"/>
      <c r="H826" s="458"/>
      <c r="I826" s="458"/>
      <c r="J826" s="458"/>
      <c r="K826" s="458"/>
      <c r="L826" s="458"/>
      <c r="M826" s="458"/>
      <c r="N826" s="458"/>
      <c r="O826" s="458"/>
      <c r="P826" s="458"/>
      <c r="Q826" s="458"/>
      <c r="R826" s="458"/>
      <c r="S826" s="458"/>
      <c r="T826" s="458"/>
      <c r="U826" s="458"/>
      <c r="V826" s="458"/>
      <c r="W826" s="458"/>
      <c r="X826" s="458"/>
      <c r="Y826" s="458"/>
      <c r="Z826" s="458"/>
    </row>
    <row r="827" ht="12.75" customHeight="1" spans="1:26">
      <c r="A827" s="458"/>
      <c r="B827" s="458"/>
      <c r="C827" s="458"/>
      <c r="D827" s="458"/>
      <c r="E827" s="458"/>
      <c r="F827" s="458"/>
      <c r="G827" s="458"/>
      <c r="H827" s="458"/>
      <c r="I827" s="458"/>
      <c r="J827" s="458"/>
      <c r="K827" s="458"/>
      <c r="L827" s="458"/>
      <c r="M827" s="458"/>
      <c r="N827" s="458"/>
      <c r="O827" s="458"/>
      <c r="P827" s="458"/>
      <c r="Q827" s="458"/>
      <c r="R827" s="458"/>
      <c r="S827" s="458"/>
      <c r="T827" s="458"/>
      <c r="U827" s="458"/>
      <c r="V827" s="458"/>
      <c r="W827" s="458"/>
      <c r="X827" s="458"/>
      <c r="Y827" s="458"/>
      <c r="Z827" s="458"/>
    </row>
    <row r="828" ht="12.75" customHeight="1" spans="1:26">
      <c r="A828" s="458"/>
      <c r="B828" s="458"/>
      <c r="C828" s="458"/>
      <c r="D828" s="458"/>
      <c r="E828" s="458"/>
      <c r="F828" s="458"/>
      <c r="G828" s="458"/>
      <c r="H828" s="458"/>
      <c r="I828" s="458"/>
      <c r="J828" s="458"/>
      <c r="K828" s="458"/>
      <c r="L828" s="458"/>
      <c r="M828" s="458"/>
      <c r="N828" s="458"/>
      <c r="O828" s="458"/>
      <c r="P828" s="458"/>
      <c r="Q828" s="458"/>
      <c r="R828" s="458"/>
      <c r="S828" s="458"/>
      <c r="T828" s="458"/>
      <c r="U828" s="458"/>
      <c r="V828" s="458"/>
      <c r="W828" s="458"/>
      <c r="X828" s="458"/>
      <c r="Y828" s="458"/>
      <c r="Z828" s="458"/>
    </row>
    <row r="829" ht="12.75" customHeight="1" spans="1:26">
      <c r="A829" s="458"/>
      <c r="B829" s="458"/>
      <c r="C829" s="458"/>
      <c r="D829" s="458"/>
      <c r="E829" s="458"/>
      <c r="F829" s="458"/>
      <c r="G829" s="458"/>
      <c r="H829" s="458"/>
      <c r="I829" s="458"/>
      <c r="J829" s="458"/>
      <c r="K829" s="458"/>
      <c r="L829" s="458"/>
      <c r="M829" s="458"/>
      <c r="N829" s="458"/>
      <c r="O829" s="458"/>
      <c r="P829" s="458"/>
      <c r="Q829" s="458"/>
      <c r="R829" s="458"/>
      <c r="S829" s="458"/>
      <c r="T829" s="458"/>
      <c r="U829" s="458"/>
      <c r="V829" s="458"/>
      <c r="W829" s="458"/>
      <c r="X829" s="458"/>
      <c r="Y829" s="458"/>
      <c r="Z829" s="458"/>
    </row>
    <row r="830" ht="12.75" customHeight="1" spans="1:26">
      <c r="A830" s="458"/>
      <c r="B830" s="458"/>
      <c r="C830" s="458"/>
      <c r="D830" s="458"/>
      <c r="E830" s="458"/>
      <c r="F830" s="458"/>
      <c r="G830" s="458"/>
      <c r="H830" s="458"/>
      <c r="I830" s="458"/>
      <c r="J830" s="458"/>
      <c r="K830" s="458"/>
      <c r="L830" s="458"/>
      <c r="M830" s="458"/>
      <c r="N830" s="458"/>
      <c r="O830" s="458"/>
      <c r="P830" s="458"/>
      <c r="Q830" s="458"/>
      <c r="R830" s="458"/>
      <c r="S830" s="458"/>
      <c r="T830" s="458"/>
      <c r="U830" s="458"/>
      <c r="V830" s="458"/>
      <c r="W830" s="458"/>
      <c r="X830" s="458"/>
      <c r="Y830" s="458"/>
      <c r="Z830" s="458"/>
    </row>
    <row r="831" ht="12.75" customHeight="1" spans="1:26">
      <c r="A831" s="458"/>
      <c r="B831" s="458"/>
      <c r="C831" s="458"/>
      <c r="D831" s="458"/>
      <c r="E831" s="458"/>
      <c r="F831" s="458"/>
      <c r="G831" s="458"/>
      <c r="H831" s="458"/>
      <c r="I831" s="458"/>
      <c r="J831" s="458"/>
      <c r="K831" s="458"/>
      <c r="L831" s="458"/>
      <c r="M831" s="458"/>
      <c r="N831" s="458"/>
      <c r="O831" s="458"/>
      <c r="P831" s="458"/>
      <c r="Q831" s="458"/>
      <c r="R831" s="458"/>
      <c r="S831" s="458"/>
      <c r="T831" s="458"/>
      <c r="U831" s="458"/>
      <c r="V831" s="458"/>
      <c r="W831" s="458"/>
      <c r="X831" s="458"/>
      <c r="Y831" s="458"/>
      <c r="Z831" s="458"/>
    </row>
    <row r="832" ht="12.75" customHeight="1" spans="1:26">
      <c r="A832" s="458"/>
      <c r="B832" s="458"/>
      <c r="C832" s="458"/>
      <c r="D832" s="458"/>
      <c r="E832" s="458"/>
      <c r="F832" s="458"/>
      <c r="G832" s="458"/>
      <c r="H832" s="458"/>
      <c r="I832" s="458"/>
      <c r="J832" s="458"/>
      <c r="K832" s="458"/>
      <c r="L832" s="458"/>
      <c r="M832" s="458"/>
      <c r="N832" s="458"/>
      <c r="O832" s="458"/>
      <c r="P832" s="458"/>
      <c r="Q832" s="458"/>
      <c r="R832" s="458"/>
      <c r="S832" s="458"/>
      <c r="T832" s="458"/>
      <c r="U832" s="458"/>
      <c r="V832" s="458"/>
      <c r="W832" s="458"/>
      <c r="X832" s="458"/>
      <c r="Y832" s="458"/>
      <c r="Z832" s="458"/>
    </row>
    <row r="833" ht="12.75" customHeight="1" spans="1:26">
      <c r="A833" s="458"/>
      <c r="B833" s="458"/>
      <c r="C833" s="458"/>
      <c r="D833" s="458"/>
      <c r="E833" s="458"/>
      <c r="F833" s="458"/>
      <c r="G833" s="458"/>
      <c r="H833" s="458"/>
      <c r="I833" s="458"/>
      <c r="J833" s="458"/>
      <c r="K833" s="458"/>
      <c r="L833" s="458"/>
      <c r="M833" s="458"/>
      <c r="N833" s="458"/>
      <c r="O833" s="458"/>
      <c r="P833" s="458"/>
      <c r="Q833" s="458"/>
      <c r="R833" s="458"/>
      <c r="S833" s="458"/>
      <c r="T833" s="458"/>
      <c r="U833" s="458"/>
      <c r="V833" s="458"/>
      <c r="W833" s="458"/>
      <c r="X833" s="458"/>
      <c r="Y833" s="458"/>
      <c r="Z833" s="458"/>
    </row>
    <row r="834" ht="12.75" customHeight="1" spans="1:26">
      <c r="A834" s="458"/>
      <c r="B834" s="458"/>
      <c r="C834" s="458"/>
      <c r="D834" s="458"/>
      <c r="E834" s="458"/>
      <c r="F834" s="458"/>
      <c r="G834" s="458"/>
      <c r="H834" s="458"/>
      <c r="I834" s="458"/>
      <c r="J834" s="458"/>
      <c r="K834" s="458"/>
      <c r="L834" s="458"/>
      <c r="M834" s="458"/>
      <c r="N834" s="458"/>
      <c r="O834" s="458"/>
      <c r="P834" s="458"/>
      <c r="Q834" s="458"/>
      <c r="R834" s="458"/>
      <c r="S834" s="458"/>
      <c r="T834" s="458"/>
      <c r="U834" s="458"/>
      <c r="V834" s="458"/>
      <c r="W834" s="458"/>
      <c r="X834" s="458"/>
      <c r="Y834" s="458"/>
      <c r="Z834" s="458"/>
    </row>
    <row r="835" ht="12.75" customHeight="1" spans="1:26">
      <c r="A835" s="458"/>
      <c r="B835" s="458"/>
      <c r="C835" s="458"/>
      <c r="D835" s="458"/>
      <c r="E835" s="458"/>
      <c r="F835" s="458"/>
      <c r="G835" s="458"/>
      <c r="H835" s="458"/>
      <c r="I835" s="458"/>
      <c r="J835" s="458"/>
      <c r="K835" s="458"/>
      <c r="L835" s="458"/>
      <c r="M835" s="458"/>
      <c r="N835" s="458"/>
      <c r="O835" s="458"/>
      <c r="P835" s="458"/>
      <c r="Q835" s="458"/>
      <c r="R835" s="458"/>
      <c r="S835" s="458"/>
      <c r="T835" s="458"/>
      <c r="U835" s="458"/>
      <c r="V835" s="458"/>
      <c r="W835" s="458"/>
      <c r="X835" s="458"/>
      <c r="Y835" s="458"/>
      <c r="Z835" s="458"/>
    </row>
    <row r="836" ht="12.75" customHeight="1" spans="1:26">
      <c r="A836" s="458"/>
      <c r="B836" s="458"/>
      <c r="C836" s="458"/>
      <c r="D836" s="458"/>
      <c r="E836" s="458"/>
      <c r="F836" s="458"/>
      <c r="G836" s="458"/>
      <c r="H836" s="458"/>
      <c r="I836" s="458"/>
      <c r="J836" s="458"/>
      <c r="K836" s="458"/>
      <c r="L836" s="458"/>
      <c r="M836" s="458"/>
      <c r="N836" s="458"/>
      <c r="O836" s="458"/>
      <c r="P836" s="458"/>
      <c r="Q836" s="458"/>
      <c r="R836" s="458"/>
      <c r="S836" s="458"/>
      <c r="T836" s="458"/>
      <c r="U836" s="458"/>
      <c r="V836" s="458"/>
      <c r="W836" s="458"/>
      <c r="X836" s="458"/>
      <c r="Y836" s="458"/>
      <c r="Z836" s="458"/>
    </row>
    <row r="837" ht="12.75" customHeight="1" spans="1:26">
      <c r="A837" s="458"/>
      <c r="B837" s="458"/>
      <c r="C837" s="458"/>
      <c r="D837" s="458"/>
      <c r="E837" s="458"/>
      <c r="F837" s="458"/>
      <c r="G837" s="458"/>
      <c r="H837" s="458"/>
      <c r="I837" s="458"/>
      <c r="J837" s="458"/>
      <c r="K837" s="458"/>
      <c r="L837" s="458"/>
      <c r="M837" s="458"/>
      <c r="N837" s="458"/>
      <c r="O837" s="458"/>
      <c r="P837" s="458"/>
      <c r="Q837" s="458"/>
      <c r="R837" s="458"/>
      <c r="S837" s="458"/>
      <c r="T837" s="458"/>
      <c r="U837" s="458"/>
      <c r="V837" s="458"/>
      <c r="W837" s="458"/>
      <c r="X837" s="458"/>
      <c r="Y837" s="458"/>
      <c r="Z837" s="458"/>
    </row>
    <row r="838" ht="12.75" customHeight="1" spans="1:26">
      <c r="A838" s="458"/>
      <c r="B838" s="458"/>
      <c r="C838" s="458"/>
      <c r="D838" s="458"/>
      <c r="E838" s="458"/>
      <c r="F838" s="458"/>
      <c r="G838" s="458"/>
      <c r="H838" s="458"/>
      <c r="I838" s="458"/>
      <c r="J838" s="458"/>
      <c r="K838" s="458"/>
      <c r="L838" s="458"/>
      <c r="M838" s="458"/>
      <c r="N838" s="458"/>
      <c r="O838" s="458"/>
      <c r="P838" s="458"/>
      <c r="Q838" s="458"/>
      <c r="R838" s="458"/>
      <c r="S838" s="458"/>
      <c r="T838" s="458"/>
      <c r="U838" s="458"/>
      <c r="V838" s="458"/>
      <c r="W838" s="458"/>
      <c r="X838" s="458"/>
      <c r="Y838" s="458"/>
      <c r="Z838" s="458"/>
    </row>
    <row r="839" ht="12.75" customHeight="1" spans="1:26">
      <c r="A839" s="458"/>
      <c r="B839" s="458"/>
      <c r="C839" s="458"/>
      <c r="D839" s="458"/>
      <c r="E839" s="458"/>
      <c r="F839" s="458"/>
      <c r="G839" s="458"/>
      <c r="H839" s="458"/>
      <c r="I839" s="458"/>
      <c r="J839" s="458"/>
      <c r="K839" s="458"/>
      <c r="L839" s="458"/>
      <c r="M839" s="458"/>
      <c r="N839" s="458"/>
      <c r="O839" s="458"/>
      <c r="P839" s="458"/>
      <c r="Q839" s="458"/>
      <c r="R839" s="458"/>
      <c r="S839" s="458"/>
      <c r="T839" s="458"/>
      <c r="U839" s="458"/>
      <c r="V839" s="458"/>
      <c r="W839" s="458"/>
      <c r="X839" s="458"/>
      <c r="Y839" s="458"/>
      <c r="Z839" s="458"/>
    </row>
    <row r="840" ht="12.75" customHeight="1" spans="1:26">
      <c r="A840" s="458"/>
      <c r="B840" s="458"/>
      <c r="C840" s="458"/>
      <c r="D840" s="458"/>
      <c r="E840" s="458"/>
      <c r="F840" s="458"/>
      <c r="G840" s="458"/>
      <c r="H840" s="458"/>
      <c r="I840" s="458"/>
      <c r="J840" s="458"/>
      <c r="K840" s="458"/>
      <c r="L840" s="458"/>
      <c r="M840" s="458"/>
      <c r="N840" s="458"/>
      <c r="O840" s="458"/>
      <c r="P840" s="458"/>
      <c r="Q840" s="458"/>
      <c r="R840" s="458"/>
      <c r="S840" s="458"/>
      <c r="T840" s="458"/>
      <c r="U840" s="458"/>
      <c r="V840" s="458"/>
      <c r="W840" s="458"/>
      <c r="X840" s="458"/>
      <c r="Y840" s="458"/>
      <c r="Z840" s="458"/>
    </row>
    <row r="841" ht="12.75" customHeight="1" spans="1:26">
      <c r="A841" s="458"/>
      <c r="B841" s="458"/>
      <c r="C841" s="458"/>
      <c r="D841" s="458"/>
      <c r="E841" s="458"/>
      <c r="F841" s="458"/>
      <c r="G841" s="458"/>
      <c r="H841" s="458"/>
      <c r="I841" s="458"/>
      <c r="J841" s="458"/>
      <c r="K841" s="458"/>
      <c r="L841" s="458"/>
      <c r="M841" s="458"/>
      <c r="N841" s="458"/>
      <c r="O841" s="458"/>
      <c r="P841" s="458"/>
      <c r="Q841" s="458"/>
      <c r="R841" s="458"/>
      <c r="S841" s="458"/>
      <c r="T841" s="458"/>
      <c r="U841" s="458"/>
      <c r="V841" s="458"/>
      <c r="W841" s="458"/>
      <c r="X841" s="458"/>
      <c r="Y841" s="458"/>
      <c r="Z841" s="458"/>
    </row>
    <row r="842" ht="12.75" customHeight="1" spans="1:26">
      <c r="A842" s="458"/>
      <c r="B842" s="458"/>
      <c r="C842" s="458"/>
      <c r="D842" s="458"/>
      <c r="E842" s="458"/>
      <c r="F842" s="458"/>
      <c r="G842" s="458"/>
      <c r="H842" s="458"/>
      <c r="I842" s="458"/>
      <c r="J842" s="458"/>
      <c r="K842" s="458"/>
      <c r="L842" s="458"/>
      <c r="M842" s="458"/>
      <c r="N842" s="458"/>
      <c r="O842" s="458"/>
      <c r="P842" s="458"/>
      <c r="Q842" s="458"/>
      <c r="R842" s="458"/>
      <c r="S842" s="458"/>
      <c r="T842" s="458"/>
      <c r="U842" s="458"/>
      <c r="V842" s="458"/>
      <c r="W842" s="458"/>
      <c r="X842" s="458"/>
      <c r="Y842" s="458"/>
      <c r="Z842" s="458"/>
    </row>
    <row r="843" ht="12.75" customHeight="1" spans="1:26">
      <c r="A843" s="458"/>
      <c r="B843" s="458"/>
      <c r="C843" s="458"/>
      <c r="D843" s="458"/>
      <c r="E843" s="458"/>
      <c r="F843" s="458"/>
      <c r="G843" s="458"/>
      <c r="H843" s="458"/>
      <c r="I843" s="458"/>
      <c r="J843" s="458"/>
      <c r="K843" s="458"/>
      <c r="L843" s="458"/>
      <c r="M843" s="458"/>
      <c r="N843" s="458"/>
      <c r="O843" s="458"/>
      <c r="P843" s="458"/>
      <c r="Q843" s="458"/>
      <c r="R843" s="458"/>
      <c r="S843" s="458"/>
      <c r="T843" s="458"/>
      <c r="U843" s="458"/>
      <c r="V843" s="458"/>
      <c r="W843" s="458"/>
      <c r="X843" s="458"/>
      <c r="Y843" s="458"/>
      <c r="Z843" s="458"/>
    </row>
    <row r="844" ht="12.75" customHeight="1" spans="1:26">
      <c r="A844" s="458"/>
      <c r="B844" s="458"/>
      <c r="C844" s="458"/>
      <c r="D844" s="458"/>
      <c r="E844" s="458"/>
      <c r="F844" s="458"/>
      <c r="G844" s="458"/>
      <c r="H844" s="458"/>
      <c r="I844" s="458"/>
      <c r="J844" s="458"/>
      <c r="K844" s="458"/>
      <c r="L844" s="458"/>
      <c r="M844" s="458"/>
      <c r="N844" s="458"/>
      <c r="O844" s="458"/>
      <c r="P844" s="458"/>
      <c r="Q844" s="458"/>
      <c r="R844" s="458"/>
      <c r="S844" s="458"/>
      <c r="T844" s="458"/>
      <c r="U844" s="458"/>
      <c r="V844" s="458"/>
      <c r="W844" s="458"/>
      <c r="X844" s="458"/>
      <c r="Y844" s="458"/>
      <c r="Z844" s="458"/>
    </row>
    <row r="845" ht="12.75" customHeight="1" spans="1:26">
      <c r="A845" s="458"/>
      <c r="B845" s="458"/>
      <c r="C845" s="458"/>
      <c r="D845" s="458"/>
      <c r="E845" s="458"/>
      <c r="F845" s="458"/>
      <c r="G845" s="458"/>
      <c r="H845" s="458"/>
      <c r="I845" s="458"/>
      <c r="J845" s="458"/>
      <c r="K845" s="458"/>
      <c r="L845" s="458"/>
      <c r="M845" s="458"/>
      <c r="N845" s="458"/>
      <c r="O845" s="458"/>
      <c r="P845" s="458"/>
      <c r="Q845" s="458"/>
      <c r="R845" s="458"/>
      <c r="S845" s="458"/>
      <c r="T845" s="458"/>
      <c r="U845" s="458"/>
      <c r="V845" s="458"/>
      <c r="W845" s="458"/>
      <c r="X845" s="458"/>
      <c r="Y845" s="458"/>
      <c r="Z845" s="458"/>
    </row>
    <row r="846" ht="12.75" customHeight="1" spans="1:26">
      <c r="A846" s="458"/>
      <c r="B846" s="458"/>
      <c r="C846" s="458"/>
      <c r="D846" s="458"/>
      <c r="E846" s="458"/>
      <c r="F846" s="458"/>
      <c r="G846" s="458"/>
      <c r="H846" s="458"/>
      <c r="I846" s="458"/>
      <c r="J846" s="458"/>
      <c r="K846" s="458"/>
      <c r="L846" s="458"/>
      <c r="M846" s="458"/>
      <c r="N846" s="458"/>
      <c r="O846" s="458"/>
      <c r="P846" s="458"/>
      <c r="Q846" s="458"/>
      <c r="R846" s="458"/>
      <c r="S846" s="458"/>
      <c r="T846" s="458"/>
      <c r="U846" s="458"/>
      <c r="V846" s="458"/>
      <c r="W846" s="458"/>
      <c r="X846" s="458"/>
      <c r="Y846" s="458"/>
      <c r="Z846" s="458"/>
    </row>
    <row r="847" ht="12.75" customHeight="1" spans="1:26">
      <c r="A847" s="458"/>
      <c r="B847" s="458"/>
      <c r="C847" s="458"/>
      <c r="D847" s="458"/>
      <c r="E847" s="458"/>
      <c r="F847" s="458"/>
      <c r="G847" s="458"/>
      <c r="H847" s="458"/>
      <c r="I847" s="458"/>
      <c r="J847" s="458"/>
      <c r="K847" s="458"/>
      <c r="L847" s="458"/>
      <c r="M847" s="458"/>
      <c r="N847" s="458"/>
      <c r="O847" s="458"/>
      <c r="P847" s="458"/>
      <c r="Q847" s="458"/>
      <c r="R847" s="458"/>
      <c r="S847" s="458"/>
      <c r="T847" s="458"/>
      <c r="U847" s="458"/>
      <c r="V847" s="458"/>
      <c r="W847" s="458"/>
      <c r="X847" s="458"/>
      <c r="Y847" s="458"/>
      <c r="Z847" s="458"/>
    </row>
    <row r="848" ht="12.75" customHeight="1" spans="1:26">
      <c r="A848" s="458"/>
      <c r="B848" s="458"/>
      <c r="C848" s="458"/>
      <c r="D848" s="458"/>
      <c r="E848" s="458"/>
      <c r="F848" s="458"/>
      <c r="G848" s="458"/>
      <c r="H848" s="458"/>
      <c r="I848" s="458"/>
      <c r="J848" s="458"/>
      <c r="K848" s="458"/>
      <c r="L848" s="458"/>
      <c r="M848" s="458"/>
      <c r="N848" s="458"/>
      <c r="O848" s="458"/>
      <c r="P848" s="458"/>
      <c r="Q848" s="458"/>
      <c r="R848" s="458"/>
      <c r="S848" s="458"/>
      <c r="T848" s="458"/>
      <c r="U848" s="458"/>
      <c r="V848" s="458"/>
      <c r="W848" s="458"/>
      <c r="X848" s="458"/>
      <c r="Y848" s="458"/>
      <c r="Z848" s="458"/>
    </row>
    <row r="849" ht="12.75" customHeight="1" spans="1:26">
      <c r="A849" s="458"/>
      <c r="B849" s="458"/>
      <c r="C849" s="458"/>
      <c r="D849" s="458"/>
      <c r="E849" s="458"/>
      <c r="F849" s="458"/>
      <c r="G849" s="458"/>
      <c r="H849" s="458"/>
      <c r="I849" s="458"/>
      <c r="J849" s="458"/>
      <c r="K849" s="458"/>
      <c r="L849" s="458"/>
      <c r="M849" s="458"/>
      <c r="N849" s="458"/>
      <c r="O849" s="458"/>
      <c r="P849" s="458"/>
      <c r="Q849" s="458"/>
      <c r="R849" s="458"/>
      <c r="S849" s="458"/>
      <c r="T849" s="458"/>
      <c r="U849" s="458"/>
      <c r="V849" s="458"/>
      <c r="W849" s="458"/>
      <c r="X849" s="458"/>
      <c r="Y849" s="458"/>
      <c r="Z849" s="458"/>
    </row>
    <row r="850" ht="12.75" customHeight="1" spans="1:26">
      <c r="A850" s="458"/>
      <c r="B850" s="458"/>
      <c r="C850" s="458"/>
      <c r="D850" s="458"/>
      <c r="E850" s="458"/>
      <c r="F850" s="458"/>
      <c r="G850" s="458"/>
      <c r="H850" s="458"/>
      <c r="I850" s="458"/>
      <c r="J850" s="458"/>
      <c r="K850" s="458"/>
      <c r="L850" s="458"/>
      <c r="M850" s="458"/>
      <c r="N850" s="458"/>
      <c r="O850" s="458"/>
      <c r="P850" s="458"/>
      <c r="Q850" s="458"/>
      <c r="R850" s="458"/>
      <c r="S850" s="458"/>
      <c r="T850" s="458"/>
      <c r="U850" s="458"/>
      <c r="V850" s="458"/>
      <c r="W850" s="458"/>
      <c r="X850" s="458"/>
      <c r="Y850" s="458"/>
      <c r="Z850" s="458"/>
    </row>
    <row r="851" ht="12.75" customHeight="1" spans="1:26">
      <c r="A851" s="458"/>
      <c r="B851" s="458"/>
      <c r="C851" s="458"/>
      <c r="D851" s="458"/>
      <c r="E851" s="458"/>
      <c r="F851" s="458"/>
      <c r="G851" s="458"/>
      <c r="H851" s="458"/>
      <c r="I851" s="458"/>
      <c r="J851" s="458"/>
      <c r="K851" s="458"/>
      <c r="L851" s="458"/>
      <c r="M851" s="458"/>
      <c r="N851" s="458"/>
      <c r="O851" s="458"/>
      <c r="P851" s="458"/>
      <c r="Q851" s="458"/>
      <c r="R851" s="458"/>
      <c r="S851" s="458"/>
      <c r="T851" s="458"/>
      <c r="U851" s="458"/>
      <c r="V851" s="458"/>
      <c r="W851" s="458"/>
      <c r="X851" s="458"/>
      <c r="Y851" s="458"/>
      <c r="Z851" s="458"/>
    </row>
    <row r="852" ht="12.75" customHeight="1" spans="1:26">
      <c r="A852" s="458"/>
      <c r="B852" s="458"/>
      <c r="C852" s="458"/>
      <c r="D852" s="458"/>
      <c r="E852" s="458"/>
      <c r="F852" s="458"/>
      <c r="G852" s="458"/>
      <c r="H852" s="458"/>
      <c r="I852" s="458"/>
      <c r="J852" s="458"/>
      <c r="K852" s="458"/>
      <c r="L852" s="458"/>
      <c r="M852" s="458"/>
      <c r="N852" s="458"/>
      <c r="O852" s="458"/>
      <c r="P852" s="458"/>
      <c r="Q852" s="458"/>
      <c r="R852" s="458"/>
      <c r="S852" s="458"/>
      <c r="T852" s="458"/>
      <c r="U852" s="458"/>
      <c r="V852" s="458"/>
      <c r="W852" s="458"/>
      <c r="X852" s="458"/>
      <c r="Y852" s="458"/>
      <c r="Z852" s="458"/>
    </row>
    <row r="853" ht="12.75" customHeight="1" spans="1:26">
      <c r="A853" s="458"/>
      <c r="B853" s="458"/>
      <c r="C853" s="458"/>
      <c r="D853" s="458"/>
      <c r="E853" s="458"/>
      <c r="F853" s="458"/>
      <c r="G853" s="458"/>
      <c r="H853" s="458"/>
      <c r="I853" s="458"/>
      <c r="J853" s="458"/>
      <c r="K853" s="458"/>
      <c r="L853" s="458"/>
      <c r="M853" s="458"/>
      <c r="N853" s="458"/>
      <c r="O853" s="458"/>
      <c r="P853" s="458"/>
      <c r="Q853" s="458"/>
      <c r="R853" s="458"/>
      <c r="S853" s="458"/>
      <c r="T853" s="458"/>
      <c r="U853" s="458"/>
      <c r="V853" s="458"/>
      <c r="W853" s="458"/>
      <c r="X853" s="458"/>
      <c r="Y853" s="458"/>
      <c r="Z853" s="458"/>
    </row>
    <row r="854" ht="12.75" customHeight="1" spans="1:26">
      <c r="A854" s="458"/>
      <c r="B854" s="458"/>
      <c r="C854" s="458"/>
      <c r="D854" s="458"/>
      <c r="E854" s="458"/>
      <c r="F854" s="458"/>
      <c r="G854" s="458"/>
      <c r="H854" s="458"/>
      <c r="I854" s="458"/>
      <c r="J854" s="458"/>
      <c r="K854" s="458"/>
      <c r="L854" s="458"/>
      <c r="M854" s="458"/>
      <c r="N854" s="458"/>
      <c r="O854" s="458"/>
      <c r="P854" s="458"/>
      <c r="Q854" s="458"/>
      <c r="R854" s="458"/>
      <c r="S854" s="458"/>
      <c r="T854" s="458"/>
      <c r="U854" s="458"/>
      <c r="V854" s="458"/>
      <c r="W854" s="458"/>
      <c r="X854" s="458"/>
      <c r="Y854" s="458"/>
      <c r="Z854" s="458"/>
    </row>
    <row r="855" ht="12.75" customHeight="1" spans="1:26">
      <c r="A855" s="458"/>
      <c r="B855" s="458"/>
      <c r="C855" s="458"/>
      <c r="D855" s="458"/>
      <c r="E855" s="458"/>
      <c r="F855" s="458"/>
      <c r="G855" s="458"/>
      <c r="H855" s="458"/>
      <c r="I855" s="458"/>
      <c r="J855" s="458"/>
      <c r="K855" s="458"/>
      <c r="L855" s="458"/>
      <c r="M855" s="458"/>
      <c r="N855" s="458"/>
      <c r="O855" s="458"/>
      <c r="P855" s="458"/>
      <c r="Q855" s="458"/>
      <c r="R855" s="458"/>
      <c r="S855" s="458"/>
      <c r="T855" s="458"/>
      <c r="U855" s="458"/>
      <c r="V855" s="458"/>
      <c r="W855" s="458"/>
      <c r="X855" s="458"/>
      <c r="Y855" s="458"/>
      <c r="Z855" s="458"/>
    </row>
    <row r="856" ht="12.75" customHeight="1" spans="1:26">
      <c r="A856" s="458"/>
      <c r="B856" s="458"/>
      <c r="C856" s="458"/>
      <c r="D856" s="458"/>
      <c r="E856" s="458"/>
      <c r="F856" s="458"/>
      <c r="G856" s="458"/>
      <c r="H856" s="458"/>
      <c r="I856" s="458"/>
      <c r="J856" s="458"/>
      <c r="K856" s="458"/>
      <c r="L856" s="458"/>
      <c r="M856" s="458"/>
      <c r="N856" s="458"/>
      <c r="O856" s="458"/>
      <c r="P856" s="458"/>
      <c r="Q856" s="458"/>
      <c r="R856" s="458"/>
      <c r="S856" s="458"/>
      <c r="T856" s="458"/>
      <c r="U856" s="458"/>
      <c r="V856" s="458"/>
      <c r="W856" s="458"/>
      <c r="X856" s="458"/>
      <c r="Y856" s="458"/>
      <c r="Z856" s="458"/>
    </row>
    <row r="857" ht="12.75" customHeight="1" spans="1:26">
      <c r="A857" s="458"/>
      <c r="B857" s="458"/>
      <c r="C857" s="458"/>
      <c r="D857" s="458"/>
      <c r="E857" s="458"/>
      <c r="F857" s="458"/>
      <c r="G857" s="458"/>
      <c r="H857" s="458"/>
      <c r="I857" s="458"/>
      <c r="J857" s="458"/>
      <c r="K857" s="458"/>
      <c r="L857" s="458"/>
      <c r="M857" s="458"/>
      <c r="N857" s="458"/>
      <c r="O857" s="458"/>
      <c r="P857" s="458"/>
      <c r="Q857" s="458"/>
      <c r="R857" s="458"/>
      <c r="S857" s="458"/>
      <c r="T857" s="458"/>
      <c r="U857" s="458"/>
      <c r="V857" s="458"/>
      <c r="W857" s="458"/>
      <c r="X857" s="458"/>
      <c r="Y857" s="458"/>
      <c r="Z857" s="458"/>
    </row>
    <row r="858" ht="12.75" customHeight="1" spans="1:26">
      <c r="A858" s="458"/>
      <c r="B858" s="458"/>
      <c r="C858" s="458"/>
      <c r="D858" s="458"/>
      <c r="E858" s="458"/>
      <c r="F858" s="458"/>
      <c r="G858" s="458"/>
      <c r="H858" s="458"/>
      <c r="I858" s="458"/>
      <c r="J858" s="458"/>
      <c r="K858" s="458"/>
      <c r="L858" s="458"/>
      <c r="M858" s="458"/>
      <c r="N858" s="458"/>
      <c r="O858" s="458"/>
      <c r="P858" s="458"/>
      <c r="Q858" s="458"/>
      <c r="R858" s="458"/>
      <c r="S858" s="458"/>
      <c r="T858" s="458"/>
      <c r="U858" s="458"/>
      <c r="V858" s="458"/>
      <c r="W858" s="458"/>
      <c r="X858" s="458"/>
      <c r="Y858" s="458"/>
      <c r="Z858" s="458"/>
    </row>
    <row r="859" ht="12.75" customHeight="1" spans="1:26">
      <c r="A859" s="458"/>
      <c r="B859" s="458"/>
      <c r="C859" s="458"/>
      <c r="D859" s="458"/>
      <c r="E859" s="458"/>
      <c r="F859" s="458"/>
      <c r="G859" s="458"/>
      <c r="H859" s="458"/>
      <c r="I859" s="458"/>
      <c r="J859" s="458"/>
      <c r="K859" s="458"/>
      <c r="L859" s="458"/>
      <c r="M859" s="458"/>
      <c r="N859" s="458"/>
      <c r="O859" s="458"/>
      <c r="P859" s="458"/>
      <c r="Q859" s="458"/>
      <c r="R859" s="458"/>
      <c r="S859" s="458"/>
      <c r="T859" s="458"/>
      <c r="U859" s="458"/>
      <c r="V859" s="458"/>
      <c r="W859" s="458"/>
      <c r="X859" s="458"/>
      <c r="Y859" s="458"/>
      <c r="Z859" s="458"/>
    </row>
    <row r="860" ht="12.75" customHeight="1" spans="1:26">
      <c r="A860" s="458"/>
      <c r="B860" s="458"/>
      <c r="C860" s="458"/>
      <c r="D860" s="458"/>
      <c r="E860" s="458"/>
      <c r="F860" s="458"/>
      <c r="G860" s="458"/>
      <c r="H860" s="458"/>
      <c r="I860" s="458"/>
      <c r="J860" s="458"/>
      <c r="K860" s="458"/>
      <c r="L860" s="458"/>
      <c r="M860" s="458"/>
      <c r="N860" s="458"/>
      <c r="O860" s="458"/>
      <c r="P860" s="458"/>
      <c r="Q860" s="458"/>
      <c r="R860" s="458"/>
      <c r="S860" s="458"/>
      <c r="T860" s="458"/>
      <c r="U860" s="458"/>
      <c r="V860" s="458"/>
      <c r="W860" s="458"/>
      <c r="X860" s="458"/>
      <c r="Y860" s="458"/>
      <c r="Z860" s="458"/>
    </row>
    <row r="861" ht="12.75" customHeight="1" spans="1:26">
      <c r="A861" s="458"/>
      <c r="B861" s="458"/>
      <c r="C861" s="458"/>
      <c r="D861" s="458"/>
      <c r="E861" s="458"/>
      <c r="F861" s="458"/>
      <c r="G861" s="458"/>
      <c r="H861" s="458"/>
      <c r="I861" s="458"/>
      <c r="J861" s="458"/>
      <c r="K861" s="458"/>
      <c r="L861" s="458"/>
      <c r="M861" s="458"/>
      <c r="N861" s="458"/>
      <c r="O861" s="458"/>
      <c r="P861" s="458"/>
      <c r="Q861" s="458"/>
      <c r="R861" s="458"/>
      <c r="S861" s="458"/>
      <c r="T861" s="458"/>
      <c r="U861" s="458"/>
      <c r="V861" s="458"/>
      <c r="W861" s="458"/>
      <c r="X861" s="458"/>
      <c r="Y861" s="458"/>
      <c r="Z861" s="458"/>
    </row>
    <row r="862" ht="12.75" customHeight="1" spans="1:26">
      <c r="A862" s="458"/>
      <c r="B862" s="458"/>
      <c r="C862" s="458"/>
      <c r="D862" s="458"/>
      <c r="E862" s="458"/>
      <c r="F862" s="458"/>
      <c r="G862" s="458"/>
      <c r="H862" s="458"/>
      <c r="I862" s="458"/>
      <c r="J862" s="458"/>
      <c r="K862" s="458"/>
      <c r="L862" s="458"/>
      <c r="M862" s="458"/>
      <c r="N862" s="458"/>
      <c r="O862" s="458"/>
      <c r="P862" s="458"/>
      <c r="Q862" s="458"/>
      <c r="R862" s="458"/>
      <c r="S862" s="458"/>
      <c r="T862" s="458"/>
      <c r="U862" s="458"/>
      <c r="V862" s="458"/>
      <c r="W862" s="458"/>
      <c r="X862" s="458"/>
      <c r="Y862" s="458"/>
      <c r="Z862" s="458"/>
    </row>
    <row r="863" ht="12.75" customHeight="1" spans="1:26">
      <c r="A863" s="458"/>
      <c r="B863" s="458"/>
      <c r="C863" s="458"/>
      <c r="D863" s="458"/>
      <c r="E863" s="458"/>
      <c r="F863" s="458"/>
      <c r="G863" s="458"/>
      <c r="H863" s="458"/>
      <c r="I863" s="458"/>
      <c r="J863" s="458"/>
      <c r="K863" s="458"/>
      <c r="L863" s="458"/>
      <c r="M863" s="458"/>
      <c r="N863" s="458"/>
      <c r="O863" s="458"/>
      <c r="P863" s="458"/>
      <c r="Q863" s="458"/>
      <c r="R863" s="458"/>
      <c r="S863" s="458"/>
      <c r="T863" s="458"/>
      <c r="U863" s="458"/>
      <c r="V863" s="458"/>
      <c r="W863" s="458"/>
      <c r="X863" s="458"/>
      <c r="Y863" s="458"/>
      <c r="Z863" s="458"/>
    </row>
    <row r="864" ht="12.75" customHeight="1" spans="1:26">
      <c r="A864" s="458"/>
      <c r="B864" s="458"/>
      <c r="C864" s="458"/>
      <c r="D864" s="458"/>
      <c r="E864" s="458"/>
      <c r="F864" s="458"/>
      <c r="G864" s="458"/>
      <c r="H864" s="458"/>
      <c r="I864" s="458"/>
      <c r="J864" s="458"/>
      <c r="K864" s="458"/>
      <c r="L864" s="458"/>
      <c r="M864" s="458"/>
      <c r="N864" s="458"/>
      <c r="O864" s="458"/>
      <c r="P864" s="458"/>
      <c r="Q864" s="458"/>
      <c r="R864" s="458"/>
      <c r="S864" s="458"/>
      <c r="T864" s="458"/>
      <c r="U864" s="458"/>
      <c r="V864" s="458"/>
      <c r="W864" s="458"/>
      <c r="X864" s="458"/>
      <c r="Y864" s="458"/>
      <c r="Z864" s="458"/>
    </row>
    <row r="865" ht="12.75" customHeight="1" spans="1:26">
      <c r="A865" s="458"/>
      <c r="B865" s="458"/>
      <c r="C865" s="458"/>
      <c r="D865" s="458"/>
      <c r="E865" s="458"/>
      <c r="F865" s="458"/>
      <c r="G865" s="458"/>
      <c r="H865" s="458"/>
      <c r="I865" s="458"/>
      <c r="J865" s="458"/>
      <c r="K865" s="458"/>
      <c r="L865" s="458"/>
      <c r="M865" s="458"/>
      <c r="N865" s="458"/>
      <c r="O865" s="458"/>
      <c r="P865" s="458"/>
      <c r="Q865" s="458"/>
      <c r="R865" s="458"/>
      <c r="S865" s="458"/>
      <c r="T865" s="458"/>
      <c r="U865" s="458"/>
      <c r="V865" s="458"/>
      <c r="W865" s="458"/>
      <c r="X865" s="458"/>
      <c r="Y865" s="458"/>
      <c r="Z865" s="458"/>
    </row>
    <row r="866" ht="12.75" customHeight="1" spans="1:26">
      <c r="A866" s="458"/>
      <c r="B866" s="458"/>
      <c r="C866" s="458"/>
      <c r="D866" s="458"/>
      <c r="E866" s="458"/>
      <c r="F866" s="458"/>
      <c r="G866" s="458"/>
      <c r="H866" s="458"/>
      <c r="I866" s="458"/>
      <c r="J866" s="458"/>
      <c r="K866" s="458"/>
      <c r="L866" s="458"/>
      <c r="M866" s="458"/>
      <c r="N866" s="458"/>
      <c r="O866" s="458"/>
      <c r="P866" s="458"/>
      <c r="Q866" s="458"/>
      <c r="R866" s="458"/>
      <c r="S866" s="458"/>
      <c r="T866" s="458"/>
      <c r="U866" s="458"/>
      <c r="V866" s="458"/>
      <c r="W866" s="458"/>
      <c r="X866" s="458"/>
      <c r="Y866" s="458"/>
      <c r="Z866" s="458"/>
    </row>
    <row r="867" ht="12.75" customHeight="1" spans="1:26">
      <c r="A867" s="458"/>
      <c r="B867" s="458"/>
      <c r="C867" s="458"/>
      <c r="D867" s="458"/>
      <c r="E867" s="458"/>
      <c r="F867" s="458"/>
      <c r="G867" s="458"/>
      <c r="H867" s="458"/>
      <c r="I867" s="458"/>
      <c r="J867" s="458"/>
      <c r="K867" s="458"/>
      <c r="L867" s="458"/>
      <c r="M867" s="458"/>
      <c r="N867" s="458"/>
      <c r="O867" s="458"/>
      <c r="P867" s="458"/>
      <c r="Q867" s="458"/>
      <c r="R867" s="458"/>
      <c r="S867" s="458"/>
      <c r="T867" s="458"/>
      <c r="U867" s="458"/>
      <c r="V867" s="458"/>
      <c r="W867" s="458"/>
      <c r="X867" s="458"/>
      <c r="Y867" s="458"/>
      <c r="Z867" s="458"/>
    </row>
    <row r="868" ht="12.75" customHeight="1" spans="1:26">
      <c r="A868" s="458"/>
      <c r="B868" s="458"/>
      <c r="C868" s="458"/>
      <c r="D868" s="458"/>
      <c r="E868" s="458"/>
      <c r="F868" s="458"/>
      <c r="G868" s="458"/>
      <c r="H868" s="458"/>
      <c r="I868" s="458"/>
      <c r="J868" s="458"/>
      <c r="K868" s="458"/>
      <c r="L868" s="458"/>
      <c r="M868" s="458"/>
      <c r="N868" s="458"/>
      <c r="O868" s="458"/>
      <c r="P868" s="458"/>
      <c r="Q868" s="458"/>
      <c r="R868" s="458"/>
      <c r="S868" s="458"/>
      <c r="T868" s="458"/>
      <c r="U868" s="458"/>
      <c r="V868" s="458"/>
      <c r="W868" s="458"/>
      <c r="X868" s="458"/>
      <c r="Y868" s="458"/>
      <c r="Z868" s="458"/>
    </row>
    <row r="869" ht="12.75" customHeight="1" spans="1:26">
      <c r="A869" s="458"/>
      <c r="B869" s="458"/>
      <c r="C869" s="458"/>
      <c r="D869" s="458"/>
      <c r="E869" s="458"/>
      <c r="F869" s="458"/>
      <c r="G869" s="458"/>
      <c r="H869" s="458"/>
      <c r="I869" s="458"/>
      <c r="J869" s="458"/>
      <c r="K869" s="458"/>
      <c r="L869" s="458"/>
      <c r="M869" s="458"/>
      <c r="N869" s="458"/>
      <c r="O869" s="458"/>
      <c r="P869" s="458"/>
      <c r="Q869" s="458"/>
      <c r="R869" s="458"/>
      <c r="S869" s="458"/>
      <c r="T869" s="458"/>
      <c r="U869" s="458"/>
      <c r="V869" s="458"/>
      <c r="W869" s="458"/>
      <c r="X869" s="458"/>
      <c r="Y869" s="458"/>
      <c r="Z869" s="458"/>
    </row>
    <row r="870" ht="12.75" customHeight="1" spans="1:26">
      <c r="A870" s="458"/>
      <c r="B870" s="458"/>
      <c r="C870" s="458"/>
      <c r="D870" s="458"/>
      <c r="E870" s="458"/>
      <c r="F870" s="458"/>
      <c r="G870" s="458"/>
      <c r="H870" s="458"/>
      <c r="I870" s="458"/>
      <c r="J870" s="458"/>
      <c r="K870" s="458"/>
      <c r="L870" s="458"/>
      <c r="M870" s="458"/>
      <c r="N870" s="458"/>
      <c r="O870" s="458"/>
      <c r="P870" s="458"/>
      <c r="Q870" s="458"/>
      <c r="R870" s="458"/>
      <c r="S870" s="458"/>
      <c r="T870" s="458"/>
      <c r="U870" s="458"/>
      <c r="V870" s="458"/>
      <c r="W870" s="458"/>
      <c r="X870" s="458"/>
      <c r="Y870" s="458"/>
      <c r="Z870" s="458"/>
    </row>
    <row r="871" ht="12.75" customHeight="1" spans="1:26">
      <c r="A871" s="458"/>
      <c r="B871" s="458"/>
      <c r="C871" s="458"/>
      <c r="D871" s="458"/>
      <c r="E871" s="458"/>
      <c r="F871" s="458"/>
      <c r="G871" s="458"/>
      <c r="H871" s="458"/>
      <c r="I871" s="458"/>
      <c r="J871" s="458"/>
      <c r="K871" s="458"/>
      <c r="L871" s="458"/>
      <c r="M871" s="458"/>
      <c r="N871" s="458"/>
      <c r="O871" s="458"/>
      <c r="P871" s="458"/>
      <c r="Q871" s="458"/>
      <c r="R871" s="458"/>
      <c r="S871" s="458"/>
      <c r="T871" s="458"/>
      <c r="U871" s="458"/>
      <c r="V871" s="458"/>
      <c r="W871" s="458"/>
      <c r="X871" s="458"/>
      <c r="Y871" s="458"/>
      <c r="Z871" s="458"/>
    </row>
    <row r="872" ht="12.75" customHeight="1" spans="1:26">
      <c r="A872" s="458"/>
      <c r="B872" s="458"/>
      <c r="C872" s="458"/>
      <c r="D872" s="458"/>
      <c r="E872" s="458"/>
      <c r="F872" s="458"/>
      <c r="G872" s="458"/>
      <c r="H872" s="458"/>
      <c r="I872" s="458"/>
      <c r="J872" s="458"/>
      <c r="K872" s="458"/>
      <c r="L872" s="458"/>
      <c r="M872" s="458"/>
      <c r="N872" s="458"/>
      <c r="O872" s="458"/>
      <c r="P872" s="458"/>
      <c r="Q872" s="458"/>
      <c r="R872" s="458"/>
      <c r="S872" s="458"/>
      <c r="T872" s="458"/>
      <c r="U872" s="458"/>
      <c r="V872" s="458"/>
      <c r="W872" s="458"/>
      <c r="X872" s="458"/>
      <c r="Y872" s="458"/>
      <c r="Z872" s="458"/>
    </row>
    <row r="873" ht="12.75" customHeight="1" spans="1:26">
      <c r="A873" s="458"/>
      <c r="B873" s="458"/>
      <c r="C873" s="458"/>
      <c r="D873" s="458"/>
      <c r="E873" s="458"/>
      <c r="F873" s="458"/>
      <c r="G873" s="458"/>
      <c r="H873" s="458"/>
      <c r="I873" s="458"/>
      <c r="J873" s="458"/>
      <c r="K873" s="458"/>
      <c r="L873" s="458"/>
      <c r="M873" s="458"/>
      <c r="N873" s="458"/>
      <c r="O873" s="458"/>
      <c r="P873" s="458"/>
      <c r="Q873" s="458"/>
      <c r="R873" s="458"/>
      <c r="S873" s="458"/>
      <c r="T873" s="458"/>
      <c r="U873" s="458"/>
      <c r="V873" s="458"/>
      <c r="W873" s="458"/>
      <c r="X873" s="458"/>
      <c r="Y873" s="458"/>
      <c r="Z873" s="458"/>
    </row>
    <row r="874" ht="12.75" customHeight="1" spans="1:26">
      <c r="A874" s="458"/>
      <c r="B874" s="458"/>
      <c r="C874" s="458"/>
      <c r="D874" s="458"/>
      <c r="E874" s="458"/>
      <c r="F874" s="458"/>
      <c r="G874" s="458"/>
      <c r="H874" s="458"/>
      <c r="I874" s="458"/>
      <c r="J874" s="458"/>
      <c r="K874" s="458"/>
      <c r="L874" s="458"/>
      <c r="M874" s="458"/>
      <c r="N874" s="458"/>
      <c r="O874" s="458"/>
      <c r="P874" s="458"/>
      <c r="Q874" s="458"/>
      <c r="R874" s="458"/>
      <c r="S874" s="458"/>
      <c r="T874" s="458"/>
      <c r="U874" s="458"/>
      <c r="V874" s="458"/>
      <c r="W874" s="458"/>
      <c r="X874" s="458"/>
      <c r="Y874" s="458"/>
      <c r="Z874" s="458"/>
    </row>
    <row r="875" ht="12.75" customHeight="1" spans="1:26">
      <c r="A875" s="458"/>
      <c r="B875" s="458"/>
      <c r="C875" s="458"/>
      <c r="D875" s="458"/>
      <c r="E875" s="458"/>
      <c r="F875" s="458"/>
      <c r="G875" s="458"/>
      <c r="H875" s="458"/>
      <c r="I875" s="458"/>
      <c r="J875" s="458"/>
      <c r="K875" s="458"/>
      <c r="L875" s="458"/>
      <c r="M875" s="458"/>
      <c r="N875" s="458"/>
      <c r="O875" s="458"/>
      <c r="P875" s="458"/>
      <c r="Q875" s="458"/>
      <c r="R875" s="458"/>
      <c r="S875" s="458"/>
      <c r="T875" s="458"/>
      <c r="U875" s="458"/>
      <c r="V875" s="458"/>
      <c r="W875" s="458"/>
      <c r="X875" s="458"/>
      <c r="Y875" s="458"/>
      <c r="Z875" s="458"/>
    </row>
    <row r="876" ht="12.75" customHeight="1" spans="1:26">
      <c r="A876" s="458"/>
      <c r="B876" s="458"/>
      <c r="C876" s="458"/>
      <c r="D876" s="458"/>
      <c r="E876" s="458"/>
      <c r="F876" s="458"/>
      <c r="G876" s="458"/>
      <c r="H876" s="458"/>
      <c r="I876" s="458"/>
      <c r="J876" s="458"/>
      <c r="K876" s="458"/>
      <c r="L876" s="458"/>
      <c r="M876" s="458"/>
      <c r="N876" s="458"/>
      <c r="O876" s="458"/>
      <c r="P876" s="458"/>
      <c r="Q876" s="458"/>
      <c r="R876" s="458"/>
      <c r="S876" s="458"/>
      <c r="T876" s="458"/>
      <c r="U876" s="458"/>
      <c r="V876" s="458"/>
      <c r="W876" s="458"/>
      <c r="X876" s="458"/>
      <c r="Y876" s="458"/>
      <c r="Z876" s="458"/>
    </row>
    <row r="877" ht="12.75" customHeight="1" spans="1:26">
      <c r="A877" s="458"/>
      <c r="B877" s="458"/>
      <c r="C877" s="458"/>
      <c r="D877" s="458"/>
      <c r="E877" s="458"/>
      <c r="F877" s="458"/>
      <c r="G877" s="458"/>
      <c r="H877" s="458"/>
      <c r="I877" s="458"/>
      <c r="J877" s="458"/>
      <c r="K877" s="458"/>
      <c r="L877" s="458"/>
      <c r="M877" s="458"/>
      <c r="N877" s="458"/>
      <c r="O877" s="458"/>
      <c r="P877" s="458"/>
      <c r="Q877" s="458"/>
      <c r="R877" s="458"/>
      <c r="S877" s="458"/>
      <c r="T877" s="458"/>
      <c r="U877" s="458"/>
      <c r="V877" s="458"/>
      <c r="W877" s="458"/>
      <c r="X877" s="458"/>
      <c r="Y877" s="458"/>
      <c r="Z877" s="458"/>
    </row>
    <row r="878" ht="12.75" customHeight="1" spans="1:26">
      <c r="A878" s="458"/>
      <c r="B878" s="458"/>
      <c r="C878" s="458"/>
      <c r="D878" s="458"/>
      <c r="E878" s="458"/>
      <c r="F878" s="458"/>
      <c r="G878" s="458"/>
      <c r="H878" s="458"/>
      <c r="I878" s="458"/>
      <c r="J878" s="458"/>
      <c r="K878" s="458"/>
      <c r="L878" s="458"/>
      <c r="M878" s="458"/>
      <c r="N878" s="458"/>
      <c r="O878" s="458"/>
      <c r="P878" s="458"/>
      <c r="Q878" s="458"/>
      <c r="R878" s="458"/>
      <c r="S878" s="458"/>
      <c r="T878" s="458"/>
      <c r="U878" s="458"/>
      <c r="V878" s="458"/>
      <c r="W878" s="458"/>
      <c r="X878" s="458"/>
      <c r="Y878" s="458"/>
      <c r="Z878" s="458"/>
    </row>
    <row r="879" ht="12.75" customHeight="1" spans="1:26">
      <c r="A879" s="458"/>
      <c r="B879" s="458"/>
      <c r="C879" s="458"/>
      <c r="D879" s="458"/>
      <c r="E879" s="458"/>
      <c r="F879" s="458"/>
      <c r="G879" s="458"/>
      <c r="H879" s="458"/>
      <c r="I879" s="458"/>
      <c r="J879" s="458"/>
      <c r="K879" s="458"/>
      <c r="L879" s="458"/>
      <c r="M879" s="458"/>
      <c r="N879" s="458"/>
      <c r="O879" s="458"/>
      <c r="P879" s="458"/>
      <c r="Q879" s="458"/>
      <c r="R879" s="458"/>
      <c r="S879" s="458"/>
      <c r="T879" s="458"/>
      <c r="U879" s="458"/>
      <c r="V879" s="458"/>
      <c r="W879" s="458"/>
      <c r="X879" s="458"/>
      <c r="Y879" s="458"/>
      <c r="Z879" s="458"/>
    </row>
    <row r="880" ht="12.75" customHeight="1" spans="1:26">
      <c r="A880" s="458"/>
      <c r="B880" s="458"/>
      <c r="C880" s="458"/>
      <c r="D880" s="458"/>
      <c r="E880" s="458"/>
      <c r="F880" s="458"/>
      <c r="G880" s="458"/>
      <c r="H880" s="458"/>
      <c r="I880" s="458"/>
      <c r="J880" s="458"/>
      <c r="K880" s="458"/>
      <c r="L880" s="458"/>
      <c r="M880" s="458"/>
      <c r="N880" s="458"/>
      <c r="O880" s="458"/>
      <c r="P880" s="458"/>
      <c r="Q880" s="458"/>
      <c r="R880" s="458"/>
      <c r="S880" s="458"/>
      <c r="T880" s="458"/>
      <c r="U880" s="458"/>
      <c r="V880" s="458"/>
      <c r="W880" s="458"/>
      <c r="X880" s="458"/>
      <c r="Y880" s="458"/>
      <c r="Z880" s="458"/>
    </row>
    <row r="881" ht="12.75" customHeight="1" spans="1:26">
      <c r="A881" s="458"/>
      <c r="B881" s="458"/>
      <c r="C881" s="458"/>
      <c r="D881" s="458"/>
      <c r="E881" s="458"/>
      <c r="F881" s="458"/>
      <c r="G881" s="458"/>
      <c r="H881" s="458"/>
      <c r="I881" s="458"/>
      <c r="J881" s="458"/>
      <c r="K881" s="458"/>
      <c r="L881" s="458"/>
      <c r="M881" s="458"/>
      <c r="N881" s="458"/>
      <c r="O881" s="458"/>
      <c r="P881" s="458"/>
      <c r="Q881" s="458"/>
      <c r="R881" s="458"/>
      <c r="S881" s="458"/>
      <c r="T881" s="458"/>
      <c r="U881" s="458"/>
      <c r="V881" s="458"/>
      <c r="W881" s="458"/>
      <c r="X881" s="458"/>
      <c r="Y881" s="458"/>
      <c r="Z881" s="458"/>
    </row>
    <row r="882" ht="12.75" customHeight="1" spans="1:26">
      <c r="A882" s="458"/>
      <c r="B882" s="458"/>
      <c r="C882" s="458"/>
      <c r="D882" s="458"/>
      <c r="E882" s="458"/>
      <c r="F882" s="458"/>
      <c r="G882" s="458"/>
      <c r="H882" s="458"/>
      <c r="I882" s="458"/>
      <c r="J882" s="458"/>
      <c r="K882" s="458"/>
      <c r="L882" s="458"/>
      <c r="M882" s="458"/>
      <c r="N882" s="458"/>
      <c r="O882" s="458"/>
      <c r="P882" s="458"/>
      <c r="Q882" s="458"/>
      <c r="R882" s="458"/>
      <c r="S882" s="458"/>
      <c r="T882" s="458"/>
      <c r="U882" s="458"/>
      <c r="V882" s="458"/>
      <c r="W882" s="458"/>
      <c r="X882" s="458"/>
      <c r="Y882" s="458"/>
      <c r="Z882" s="458"/>
    </row>
    <row r="883" ht="12.75" customHeight="1" spans="1:26">
      <c r="A883" s="458"/>
      <c r="B883" s="458"/>
      <c r="C883" s="458"/>
      <c r="D883" s="458"/>
      <c r="E883" s="458"/>
      <c r="F883" s="458"/>
      <c r="G883" s="458"/>
      <c r="H883" s="458"/>
      <c r="I883" s="458"/>
      <c r="J883" s="458"/>
      <c r="K883" s="458"/>
      <c r="L883" s="458"/>
      <c r="M883" s="458"/>
      <c r="N883" s="458"/>
      <c r="O883" s="458"/>
      <c r="P883" s="458"/>
      <c r="Q883" s="458"/>
      <c r="R883" s="458"/>
      <c r="S883" s="458"/>
      <c r="T883" s="458"/>
      <c r="U883" s="458"/>
      <c r="V883" s="458"/>
      <c r="W883" s="458"/>
      <c r="X883" s="458"/>
      <c r="Y883" s="458"/>
      <c r="Z883" s="458"/>
    </row>
    <row r="884" ht="12.75" customHeight="1" spans="1:26">
      <c r="A884" s="458"/>
      <c r="B884" s="458"/>
      <c r="C884" s="458"/>
      <c r="D884" s="458"/>
      <c r="E884" s="458"/>
      <c r="F884" s="458"/>
      <c r="G884" s="458"/>
      <c r="H884" s="458"/>
      <c r="I884" s="458"/>
      <c r="J884" s="458"/>
      <c r="K884" s="458"/>
      <c r="L884" s="458"/>
      <c r="M884" s="458"/>
      <c r="N884" s="458"/>
      <c r="O884" s="458"/>
      <c r="P884" s="458"/>
      <c r="Q884" s="458"/>
      <c r="R884" s="458"/>
      <c r="S884" s="458"/>
      <c r="T884" s="458"/>
      <c r="U884" s="458"/>
      <c r="V884" s="458"/>
      <c r="W884" s="458"/>
      <c r="X884" s="458"/>
      <c r="Y884" s="458"/>
      <c r="Z884" s="458"/>
    </row>
    <row r="885" ht="12.75" customHeight="1" spans="1:26">
      <c r="A885" s="458"/>
      <c r="B885" s="458"/>
      <c r="C885" s="458"/>
      <c r="D885" s="458"/>
      <c r="E885" s="458"/>
      <c r="F885" s="458"/>
      <c r="G885" s="458"/>
      <c r="H885" s="458"/>
      <c r="I885" s="458"/>
      <c r="J885" s="458"/>
      <c r="K885" s="458"/>
      <c r="L885" s="458"/>
      <c r="M885" s="458"/>
      <c r="N885" s="458"/>
      <c r="O885" s="458"/>
      <c r="P885" s="458"/>
      <c r="Q885" s="458"/>
      <c r="R885" s="458"/>
      <c r="S885" s="458"/>
      <c r="T885" s="458"/>
      <c r="U885" s="458"/>
      <c r="V885" s="458"/>
      <c r="W885" s="458"/>
      <c r="X885" s="458"/>
      <c r="Y885" s="458"/>
      <c r="Z885" s="458"/>
    </row>
    <row r="886" ht="12.75" customHeight="1" spans="1:26">
      <c r="A886" s="458"/>
      <c r="B886" s="458"/>
      <c r="C886" s="458"/>
      <c r="D886" s="458"/>
      <c r="E886" s="458"/>
      <c r="F886" s="458"/>
      <c r="G886" s="458"/>
      <c r="H886" s="458"/>
      <c r="I886" s="458"/>
      <c r="J886" s="458"/>
      <c r="K886" s="458"/>
      <c r="L886" s="458"/>
      <c r="M886" s="458"/>
      <c r="N886" s="458"/>
      <c r="O886" s="458"/>
      <c r="P886" s="458"/>
      <c r="Q886" s="458"/>
      <c r="R886" s="458"/>
      <c r="S886" s="458"/>
      <c r="T886" s="458"/>
      <c r="U886" s="458"/>
      <c r="V886" s="458"/>
      <c r="W886" s="458"/>
      <c r="X886" s="458"/>
      <c r="Y886" s="458"/>
      <c r="Z886" s="458"/>
    </row>
    <row r="887" ht="12.75" customHeight="1" spans="1:26">
      <c r="A887" s="458"/>
      <c r="B887" s="458"/>
      <c r="C887" s="458"/>
      <c r="D887" s="458"/>
      <c r="E887" s="458"/>
      <c r="F887" s="458"/>
      <c r="G887" s="458"/>
      <c r="H887" s="458"/>
      <c r="I887" s="458"/>
      <c r="J887" s="458"/>
      <c r="K887" s="458"/>
      <c r="L887" s="458"/>
      <c r="M887" s="458"/>
      <c r="N887" s="458"/>
      <c r="O887" s="458"/>
      <c r="P887" s="458"/>
      <c r="Q887" s="458"/>
      <c r="R887" s="458"/>
      <c r="S887" s="458"/>
      <c r="T887" s="458"/>
      <c r="U887" s="458"/>
      <c r="V887" s="458"/>
      <c r="W887" s="458"/>
      <c r="X887" s="458"/>
      <c r="Y887" s="458"/>
      <c r="Z887" s="458"/>
    </row>
    <row r="888" ht="12.75" customHeight="1" spans="1:26">
      <c r="A888" s="458"/>
      <c r="B888" s="458"/>
      <c r="C888" s="458"/>
      <c r="D888" s="458"/>
      <c r="E888" s="458"/>
      <c r="F888" s="458"/>
      <c r="G888" s="458"/>
      <c r="H888" s="458"/>
      <c r="I888" s="458"/>
      <c r="J888" s="458"/>
      <c r="K888" s="458"/>
      <c r="L888" s="458"/>
      <c r="M888" s="458"/>
      <c r="N888" s="458"/>
      <c r="O888" s="458"/>
      <c r="P888" s="458"/>
      <c r="Q888" s="458"/>
      <c r="R888" s="458"/>
      <c r="S888" s="458"/>
      <c r="T888" s="458"/>
      <c r="U888" s="458"/>
      <c r="V888" s="458"/>
      <c r="W888" s="458"/>
      <c r="X888" s="458"/>
      <c r="Y888" s="458"/>
      <c r="Z888" s="458"/>
    </row>
    <row r="889" ht="12.75" customHeight="1" spans="1:26">
      <c r="A889" s="458"/>
      <c r="B889" s="458"/>
      <c r="C889" s="458"/>
      <c r="D889" s="458"/>
      <c r="E889" s="458"/>
      <c r="F889" s="458"/>
      <c r="G889" s="458"/>
      <c r="H889" s="458"/>
      <c r="I889" s="458"/>
      <c r="J889" s="458"/>
      <c r="K889" s="458"/>
      <c r="L889" s="458"/>
      <c r="M889" s="458"/>
      <c r="N889" s="458"/>
      <c r="O889" s="458"/>
      <c r="P889" s="458"/>
      <c r="Q889" s="458"/>
      <c r="R889" s="458"/>
      <c r="S889" s="458"/>
      <c r="T889" s="458"/>
      <c r="U889" s="458"/>
      <c r="V889" s="458"/>
      <c r="W889" s="458"/>
      <c r="X889" s="458"/>
      <c r="Y889" s="458"/>
      <c r="Z889" s="458"/>
    </row>
    <row r="890" ht="12.75" customHeight="1" spans="1:26">
      <c r="A890" s="458"/>
      <c r="B890" s="458"/>
      <c r="C890" s="458"/>
      <c r="D890" s="458"/>
      <c r="E890" s="458"/>
      <c r="F890" s="458"/>
      <c r="G890" s="458"/>
      <c r="H890" s="458"/>
      <c r="I890" s="458"/>
      <c r="J890" s="458"/>
      <c r="K890" s="458"/>
      <c r="L890" s="458"/>
      <c r="M890" s="458"/>
      <c r="N890" s="458"/>
      <c r="O890" s="458"/>
      <c r="P890" s="458"/>
      <c r="Q890" s="458"/>
      <c r="R890" s="458"/>
      <c r="S890" s="458"/>
      <c r="T890" s="458"/>
      <c r="U890" s="458"/>
      <c r="V890" s="458"/>
      <c r="W890" s="458"/>
      <c r="X890" s="458"/>
      <c r="Y890" s="458"/>
      <c r="Z890" s="458"/>
    </row>
    <row r="891" ht="12.75" customHeight="1" spans="1:26">
      <c r="A891" s="458"/>
      <c r="B891" s="458"/>
      <c r="C891" s="458"/>
      <c r="D891" s="458"/>
      <c r="E891" s="458"/>
      <c r="F891" s="458"/>
      <c r="G891" s="458"/>
      <c r="H891" s="458"/>
      <c r="I891" s="458"/>
      <c r="J891" s="458"/>
      <c r="K891" s="458"/>
      <c r="L891" s="458"/>
      <c r="M891" s="458"/>
      <c r="N891" s="458"/>
      <c r="O891" s="458"/>
      <c r="P891" s="458"/>
      <c r="Q891" s="458"/>
      <c r="R891" s="458"/>
      <c r="S891" s="458"/>
      <c r="T891" s="458"/>
      <c r="U891" s="458"/>
      <c r="V891" s="458"/>
      <c r="W891" s="458"/>
      <c r="X891" s="458"/>
      <c r="Y891" s="458"/>
      <c r="Z891" s="458"/>
    </row>
    <row r="892" ht="12.75" customHeight="1" spans="1:26">
      <c r="A892" s="458"/>
      <c r="B892" s="458"/>
      <c r="C892" s="458"/>
      <c r="D892" s="458"/>
      <c r="E892" s="458"/>
      <c r="F892" s="458"/>
      <c r="G892" s="458"/>
      <c r="H892" s="458"/>
      <c r="I892" s="458"/>
      <c r="J892" s="458"/>
      <c r="K892" s="458"/>
      <c r="L892" s="458"/>
      <c r="M892" s="458"/>
      <c r="N892" s="458"/>
      <c r="O892" s="458"/>
      <c r="P892" s="458"/>
      <c r="Q892" s="458"/>
      <c r="R892" s="458"/>
      <c r="S892" s="458"/>
      <c r="T892" s="458"/>
      <c r="U892" s="458"/>
      <c r="V892" s="458"/>
      <c r="W892" s="458"/>
      <c r="X892" s="458"/>
      <c r="Y892" s="458"/>
      <c r="Z892" s="458"/>
    </row>
    <row r="893" ht="12.75" customHeight="1" spans="1:26">
      <c r="A893" s="458"/>
      <c r="B893" s="458"/>
      <c r="C893" s="458"/>
      <c r="D893" s="458"/>
      <c r="E893" s="458"/>
      <c r="F893" s="458"/>
      <c r="G893" s="458"/>
      <c r="H893" s="458"/>
      <c r="I893" s="458"/>
      <c r="J893" s="458"/>
      <c r="K893" s="458"/>
      <c r="L893" s="458"/>
      <c r="M893" s="458"/>
      <c r="N893" s="458"/>
      <c r="O893" s="458"/>
      <c r="P893" s="458"/>
      <c r="Q893" s="458"/>
      <c r="R893" s="458"/>
      <c r="S893" s="458"/>
      <c r="T893" s="458"/>
      <c r="U893" s="458"/>
      <c r="V893" s="458"/>
      <c r="W893" s="458"/>
      <c r="X893" s="458"/>
      <c r="Y893" s="458"/>
      <c r="Z893" s="458"/>
    </row>
    <row r="894" ht="12.75" customHeight="1" spans="1:26">
      <c r="A894" s="458"/>
      <c r="B894" s="458"/>
      <c r="C894" s="458"/>
      <c r="D894" s="458"/>
      <c r="E894" s="458"/>
      <c r="F894" s="458"/>
      <c r="G894" s="458"/>
      <c r="H894" s="458"/>
      <c r="I894" s="458"/>
      <c r="J894" s="458"/>
      <c r="K894" s="458"/>
      <c r="L894" s="458"/>
      <c r="M894" s="458"/>
      <c r="N894" s="458"/>
      <c r="O894" s="458"/>
      <c r="P894" s="458"/>
      <c r="Q894" s="458"/>
      <c r="R894" s="458"/>
      <c r="S894" s="458"/>
      <c r="T894" s="458"/>
      <c r="U894" s="458"/>
      <c r="V894" s="458"/>
      <c r="W894" s="458"/>
      <c r="X894" s="458"/>
      <c r="Y894" s="458"/>
      <c r="Z894" s="458"/>
    </row>
    <row r="895" ht="12.75" customHeight="1" spans="1:26">
      <c r="A895" s="458"/>
      <c r="B895" s="458"/>
      <c r="C895" s="458"/>
      <c r="D895" s="458"/>
      <c r="E895" s="458"/>
      <c r="F895" s="458"/>
      <c r="G895" s="458"/>
      <c r="H895" s="458"/>
      <c r="I895" s="458"/>
      <c r="J895" s="458"/>
      <c r="K895" s="458"/>
      <c r="L895" s="458"/>
      <c r="M895" s="458"/>
      <c r="N895" s="458"/>
      <c r="O895" s="458"/>
      <c r="P895" s="458"/>
      <c r="Q895" s="458"/>
      <c r="R895" s="458"/>
      <c r="S895" s="458"/>
      <c r="T895" s="458"/>
      <c r="U895" s="458"/>
      <c r="V895" s="458"/>
      <c r="W895" s="458"/>
      <c r="X895" s="458"/>
      <c r="Y895" s="458"/>
      <c r="Z895" s="458"/>
    </row>
    <row r="896" ht="12.75" customHeight="1" spans="1:26">
      <c r="A896" s="458"/>
      <c r="B896" s="458"/>
      <c r="C896" s="458"/>
      <c r="D896" s="458"/>
      <c r="E896" s="458"/>
      <c r="F896" s="458"/>
      <c r="G896" s="458"/>
      <c r="H896" s="458"/>
      <c r="I896" s="458"/>
      <c r="J896" s="458"/>
      <c r="K896" s="458"/>
      <c r="L896" s="458"/>
      <c r="M896" s="458"/>
      <c r="N896" s="458"/>
      <c r="O896" s="458"/>
      <c r="P896" s="458"/>
      <c r="Q896" s="458"/>
      <c r="R896" s="458"/>
      <c r="S896" s="458"/>
      <c r="T896" s="458"/>
      <c r="U896" s="458"/>
      <c r="V896" s="458"/>
      <c r="W896" s="458"/>
      <c r="X896" s="458"/>
      <c r="Y896" s="458"/>
      <c r="Z896" s="458"/>
    </row>
    <row r="897" ht="12.75" customHeight="1" spans="1:26">
      <c r="A897" s="458"/>
      <c r="B897" s="458"/>
      <c r="C897" s="458"/>
      <c r="D897" s="458"/>
      <c r="E897" s="458"/>
      <c r="F897" s="458"/>
      <c r="G897" s="458"/>
      <c r="H897" s="458"/>
      <c r="I897" s="458"/>
      <c r="J897" s="458"/>
      <c r="K897" s="458"/>
      <c r="L897" s="458"/>
      <c r="M897" s="458"/>
      <c r="N897" s="458"/>
      <c r="O897" s="458"/>
      <c r="P897" s="458"/>
      <c r="Q897" s="458"/>
      <c r="R897" s="458"/>
      <c r="S897" s="458"/>
      <c r="T897" s="458"/>
      <c r="U897" s="458"/>
      <c r="V897" s="458"/>
      <c r="W897" s="458"/>
      <c r="X897" s="458"/>
      <c r="Y897" s="458"/>
      <c r="Z897" s="458"/>
    </row>
    <row r="898" ht="12.75" customHeight="1" spans="1:26">
      <c r="A898" s="458"/>
      <c r="B898" s="458"/>
      <c r="C898" s="458"/>
      <c r="D898" s="458"/>
      <c r="E898" s="458"/>
      <c r="F898" s="458"/>
      <c r="G898" s="458"/>
      <c r="H898" s="458"/>
      <c r="I898" s="458"/>
      <c r="J898" s="458"/>
      <c r="K898" s="458"/>
      <c r="L898" s="458"/>
      <c r="M898" s="458"/>
      <c r="N898" s="458"/>
      <c r="O898" s="458"/>
      <c r="P898" s="458"/>
      <c r="Q898" s="458"/>
      <c r="R898" s="458"/>
      <c r="S898" s="458"/>
      <c r="T898" s="458"/>
      <c r="U898" s="458"/>
      <c r="V898" s="458"/>
      <c r="W898" s="458"/>
      <c r="X898" s="458"/>
      <c r="Y898" s="458"/>
      <c r="Z898" s="458"/>
    </row>
    <row r="899" ht="12.75" customHeight="1" spans="1:26">
      <c r="A899" s="458"/>
      <c r="B899" s="458"/>
      <c r="C899" s="458"/>
      <c r="D899" s="458"/>
      <c r="E899" s="458"/>
      <c r="F899" s="458"/>
      <c r="G899" s="458"/>
      <c r="H899" s="458"/>
      <c r="I899" s="458"/>
      <c r="J899" s="458"/>
      <c r="K899" s="458"/>
      <c r="L899" s="458"/>
      <c r="M899" s="458"/>
      <c r="N899" s="458"/>
      <c r="O899" s="458"/>
      <c r="P899" s="458"/>
      <c r="Q899" s="458"/>
      <c r="R899" s="458"/>
      <c r="S899" s="458"/>
      <c r="T899" s="458"/>
      <c r="U899" s="458"/>
      <c r="V899" s="458"/>
      <c r="W899" s="458"/>
      <c r="X899" s="458"/>
      <c r="Y899" s="458"/>
      <c r="Z899" s="458"/>
    </row>
    <row r="900" ht="12.75" customHeight="1" spans="1:26">
      <c r="A900" s="458"/>
      <c r="B900" s="458"/>
      <c r="C900" s="458"/>
      <c r="D900" s="458"/>
      <c r="E900" s="458"/>
      <c r="F900" s="458"/>
      <c r="G900" s="458"/>
      <c r="H900" s="458"/>
      <c r="I900" s="458"/>
      <c r="J900" s="458"/>
      <c r="K900" s="458"/>
      <c r="L900" s="458"/>
      <c r="M900" s="458"/>
      <c r="N900" s="458"/>
      <c r="O900" s="458"/>
      <c r="P900" s="458"/>
      <c r="Q900" s="458"/>
      <c r="R900" s="458"/>
      <c r="S900" s="458"/>
      <c r="T900" s="458"/>
      <c r="U900" s="458"/>
      <c r="V900" s="458"/>
      <c r="W900" s="458"/>
      <c r="X900" s="458"/>
      <c r="Y900" s="458"/>
      <c r="Z900" s="458"/>
    </row>
    <row r="901" ht="12.75" customHeight="1" spans="1:26">
      <c r="A901" s="458"/>
      <c r="B901" s="458"/>
      <c r="C901" s="458"/>
      <c r="D901" s="458"/>
      <c r="E901" s="458"/>
      <c r="F901" s="458"/>
      <c r="G901" s="458"/>
      <c r="H901" s="458"/>
      <c r="I901" s="458"/>
      <c r="J901" s="458"/>
      <c r="K901" s="458"/>
      <c r="L901" s="458"/>
      <c r="M901" s="458"/>
      <c r="N901" s="458"/>
      <c r="O901" s="458"/>
      <c r="P901" s="458"/>
      <c r="Q901" s="458"/>
      <c r="R901" s="458"/>
      <c r="S901" s="458"/>
      <c r="T901" s="458"/>
      <c r="U901" s="458"/>
      <c r="V901" s="458"/>
      <c r="W901" s="458"/>
      <c r="X901" s="458"/>
      <c r="Y901" s="458"/>
      <c r="Z901" s="458"/>
    </row>
    <row r="902" ht="12.75" customHeight="1" spans="1:26">
      <c r="A902" s="458"/>
      <c r="B902" s="458"/>
      <c r="C902" s="458"/>
      <c r="D902" s="458"/>
      <c r="E902" s="458"/>
      <c r="F902" s="458"/>
      <c r="G902" s="458"/>
      <c r="H902" s="458"/>
      <c r="I902" s="458"/>
      <c r="J902" s="458"/>
      <c r="K902" s="458"/>
      <c r="L902" s="458"/>
      <c r="M902" s="458"/>
      <c r="N902" s="458"/>
      <c r="O902" s="458"/>
      <c r="P902" s="458"/>
      <c r="Q902" s="458"/>
      <c r="R902" s="458"/>
      <c r="S902" s="458"/>
      <c r="T902" s="458"/>
      <c r="U902" s="458"/>
      <c r="V902" s="458"/>
      <c r="W902" s="458"/>
      <c r="X902" s="458"/>
      <c r="Y902" s="458"/>
      <c r="Z902" s="458"/>
    </row>
    <row r="903" ht="12.75" customHeight="1" spans="1:26">
      <c r="A903" s="458"/>
      <c r="B903" s="458"/>
      <c r="C903" s="458"/>
      <c r="D903" s="458"/>
      <c r="E903" s="458"/>
      <c r="F903" s="458"/>
      <c r="G903" s="458"/>
      <c r="H903" s="458"/>
      <c r="I903" s="458"/>
      <c r="J903" s="458"/>
      <c r="K903" s="458"/>
      <c r="L903" s="458"/>
      <c r="M903" s="458"/>
      <c r="N903" s="458"/>
      <c r="O903" s="458"/>
      <c r="P903" s="458"/>
      <c r="Q903" s="458"/>
      <c r="R903" s="458"/>
      <c r="S903" s="458"/>
      <c r="T903" s="458"/>
      <c r="U903" s="458"/>
      <c r="V903" s="458"/>
      <c r="W903" s="458"/>
      <c r="X903" s="458"/>
      <c r="Y903" s="458"/>
      <c r="Z903" s="458"/>
    </row>
    <row r="904" ht="12.75" customHeight="1" spans="1:26">
      <c r="A904" s="458"/>
      <c r="B904" s="458"/>
      <c r="C904" s="458"/>
      <c r="D904" s="458"/>
      <c r="E904" s="458"/>
      <c r="F904" s="458"/>
      <c r="G904" s="458"/>
      <c r="H904" s="458"/>
      <c r="I904" s="458"/>
      <c r="J904" s="458"/>
      <c r="K904" s="458"/>
      <c r="L904" s="458"/>
      <c r="M904" s="458"/>
      <c r="N904" s="458"/>
      <c r="O904" s="458"/>
      <c r="P904" s="458"/>
      <c r="Q904" s="458"/>
      <c r="R904" s="458"/>
      <c r="S904" s="458"/>
      <c r="T904" s="458"/>
      <c r="U904" s="458"/>
      <c r="V904" s="458"/>
      <c r="W904" s="458"/>
      <c r="X904" s="458"/>
      <c r="Y904" s="458"/>
      <c r="Z904" s="458"/>
    </row>
    <row r="905" ht="12.75" customHeight="1" spans="1:26">
      <c r="A905" s="458"/>
      <c r="B905" s="458"/>
      <c r="C905" s="458"/>
      <c r="D905" s="458"/>
      <c r="E905" s="458"/>
      <c r="F905" s="458"/>
      <c r="G905" s="458"/>
      <c r="H905" s="458"/>
      <c r="I905" s="458"/>
      <c r="J905" s="458"/>
      <c r="K905" s="458"/>
      <c r="L905" s="458"/>
      <c r="M905" s="458"/>
      <c r="N905" s="458"/>
      <c r="O905" s="458"/>
      <c r="P905" s="458"/>
      <c r="Q905" s="458"/>
      <c r="R905" s="458"/>
      <c r="S905" s="458"/>
      <c r="T905" s="458"/>
      <c r="U905" s="458"/>
      <c r="V905" s="458"/>
      <c r="W905" s="458"/>
      <c r="X905" s="458"/>
      <c r="Y905" s="458"/>
      <c r="Z905" s="458"/>
    </row>
    <row r="906" ht="12.75" customHeight="1" spans="1:26">
      <c r="A906" s="458"/>
      <c r="B906" s="458"/>
      <c r="C906" s="458"/>
      <c r="D906" s="458"/>
      <c r="E906" s="458"/>
      <c r="F906" s="458"/>
      <c r="G906" s="458"/>
      <c r="H906" s="458"/>
      <c r="I906" s="458"/>
      <c r="J906" s="458"/>
      <c r="K906" s="458"/>
      <c r="L906" s="458"/>
      <c r="M906" s="458"/>
      <c r="N906" s="458"/>
      <c r="O906" s="458"/>
      <c r="P906" s="458"/>
      <c r="Q906" s="458"/>
      <c r="R906" s="458"/>
      <c r="S906" s="458"/>
      <c r="T906" s="458"/>
      <c r="U906" s="458"/>
      <c r="V906" s="458"/>
      <c r="W906" s="458"/>
      <c r="X906" s="458"/>
      <c r="Y906" s="458"/>
      <c r="Z906" s="458"/>
    </row>
    <row r="907" ht="12.75" customHeight="1" spans="1:26">
      <c r="A907" s="458"/>
      <c r="B907" s="458"/>
      <c r="C907" s="458"/>
      <c r="D907" s="458"/>
      <c r="E907" s="458"/>
      <c r="F907" s="458"/>
      <c r="G907" s="458"/>
      <c r="H907" s="458"/>
      <c r="I907" s="458"/>
      <c r="J907" s="458"/>
      <c r="K907" s="458"/>
      <c r="L907" s="458"/>
      <c r="M907" s="458"/>
      <c r="N907" s="458"/>
      <c r="O907" s="458"/>
      <c r="P907" s="458"/>
      <c r="Q907" s="458"/>
      <c r="R907" s="458"/>
      <c r="S907" s="458"/>
      <c r="T907" s="458"/>
      <c r="U907" s="458"/>
      <c r="V907" s="458"/>
      <c r="W907" s="458"/>
      <c r="X907" s="458"/>
      <c r="Y907" s="458"/>
      <c r="Z907" s="458"/>
    </row>
    <row r="908" ht="12.75" customHeight="1" spans="1:26">
      <c r="A908" s="458"/>
      <c r="B908" s="458"/>
      <c r="C908" s="458"/>
      <c r="D908" s="458"/>
      <c r="E908" s="458"/>
      <c r="F908" s="458"/>
      <c r="G908" s="458"/>
      <c r="H908" s="458"/>
      <c r="I908" s="458"/>
      <c r="J908" s="458"/>
      <c r="K908" s="458"/>
      <c r="L908" s="458"/>
      <c r="M908" s="458"/>
      <c r="N908" s="458"/>
      <c r="O908" s="458"/>
      <c r="P908" s="458"/>
      <c r="Q908" s="458"/>
      <c r="R908" s="458"/>
      <c r="S908" s="458"/>
      <c r="T908" s="458"/>
      <c r="U908" s="458"/>
      <c r="V908" s="458"/>
      <c r="W908" s="458"/>
      <c r="X908" s="458"/>
      <c r="Y908" s="458"/>
      <c r="Z908" s="458"/>
    </row>
    <row r="909" ht="12.75" customHeight="1" spans="1:26">
      <c r="A909" s="458"/>
      <c r="B909" s="458"/>
      <c r="C909" s="458"/>
      <c r="D909" s="458"/>
      <c r="E909" s="458"/>
      <c r="F909" s="458"/>
      <c r="G909" s="458"/>
      <c r="H909" s="458"/>
      <c r="I909" s="458"/>
      <c r="J909" s="458"/>
      <c r="K909" s="458"/>
      <c r="L909" s="458"/>
      <c r="M909" s="458"/>
      <c r="N909" s="458"/>
      <c r="O909" s="458"/>
      <c r="P909" s="458"/>
      <c r="Q909" s="458"/>
      <c r="R909" s="458"/>
      <c r="S909" s="458"/>
      <c r="T909" s="458"/>
      <c r="U909" s="458"/>
      <c r="V909" s="458"/>
      <c r="W909" s="458"/>
      <c r="X909" s="458"/>
      <c r="Y909" s="458"/>
      <c r="Z909" s="458"/>
    </row>
    <row r="910" ht="12.75" customHeight="1" spans="1:26">
      <c r="A910" s="458"/>
      <c r="B910" s="458"/>
      <c r="C910" s="458"/>
      <c r="D910" s="458"/>
      <c r="E910" s="458"/>
      <c r="F910" s="458"/>
      <c r="G910" s="458"/>
      <c r="H910" s="458"/>
      <c r="I910" s="458"/>
      <c r="J910" s="458"/>
      <c r="K910" s="458"/>
      <c r="L910" s="458"/>
      <c r="M910" s="458"/>
      <c r="N910" s="458"/>
      <c r="O910" s="458"/>
      <c r="P910" s="458"/>
      <c r="Q910" s="458"/>
      <c r="R910" s="458"/>
      <c r="S910" s="458"/>
      <c r="T910" s="458"/>
      <c r="U910" s="458"/>
      <c r="V910" s="458"/>
      <c r="W910" s="458"/>
      <c r="X910" s="458"/>
      <c r="Y910" s="458"/>
      <c r="Z910" s="458"/>
    </row>
    <row r="911" ht="12.75" customHeight="1" spans="1:26">
      <c r="A911" s="458"/>
      <c r="B911" s="458"/>
      <c r="C911" s="458"/>
      <c r="D911" s="458"/>
      <c r="E911" s="458"/>
      <c r="F911" s="458"/>
      <c r="G911" s="458"/>
      <c r="H911" s="458"/>
      <c r="I911" s="458"/>
      <c r="J911" s="458"/>
      <c r="K911" s="458"/>
      <c r="L911" s="458"/>
      <c r="M911" s="458"/>
      <c r="N911" s="458"/>
      <c r="O911" s="458"/>
      <c r="P911" s="458"/>
      <c r="Q911" s="458"/>
      <c r="R911" s="458"/>
      <c r="S911" s="458"/>
      <c r="T911" s="458"/>
      <c r="U911" s="458"/>
      <c r="V911" s="458"/>
      <c r="W911" s="458"/>
      <c r="X911" s="458"/>
      <c r="Y911" s="458"/>
      <c r="Z911" s="458"/>
    </row>
    <row r="912" ht="12.75" customHeight="1" spans="1:26">
      <c r="A912" s="458"/>
      <c r="B912" s="458"/>
      <c r="C912" s="458"/>
      <c r="D912" s="458"/>
      <c r="E912" s="458"/>
      <c r="F912" s="458"/>
      <c r="G912" s="458"/>
      <c r="H912" s="458"/>
      <c r="I912" s="458"/>
      <c r="J912" s="458"/>
      <c r="K912" s="458"/>
      <c r="L912" s="458"/>
      <c r="M912" s="458"/>
      <c r="N912" s="458"/>
      <c r="O912" s="458"/>
      <c r="P912" s="458"/>
      <c r="Q912" s="458"/>
      <c r="R912" s="458"/>
      <c r="S912" s="458"/>
      <c r="T912" s="458"/>
      <c r="U912" s="458"/>
      <c r="V912" s="458"/>
      <c r="W912" s="458"/>
      <c r="X912" s="458"/>
      <c r="Y912" s="458"/>
      <c r="Z912" s="458"/>
    </row>
    <row r="913" ht="12.75" customHeight="1" spans="1:26">
      <c r="A913" s="458"/>
      <c r="B913" s="458"/>
      <c r="C913" s="458"/>
      <c r="D913" s="458"/>
      <c r="E913" s="458"/>
      <c r="F913" s="458"/>
      <c r="G913" s="458"/>
      <c r="H913" s="458"/>
      <c r="I913" s="458"/>
      <c r="J913" s="458"/>
      <c r="K913" s="458"/>
      <c r="L913" s="458"/>
      <c r="M913" s="458"/>
      <c r="N913" s="458"/>
      <c r="O913" s="458"/>
      <c r="P913" s="458"/>
      <c r="Q913" s="458"/>
      <c r="R913" s="458"/>
      <c r="S913" s="458"/>
      <c r="T913" s="458"/>
      <c r="U913" s="458"/>
      <c r="V913" s="458"/>
      <c r="W913" s="458"/>
      <c r="X913" s="458"/>
      <c r="Y913" s="458"/>
      <c r="Z913" s="458"/>
    </row>
    <row r="914" ht="12.75" customHeight="1" spans="1:26">
      <c r="A914" s="458"/>
      <c r="B914" s="458"/>
      <c r="C914" s="458"/>
      <c r="D914" s="458"/>
      <c r="E914" s="458"/>
      <c r="F914" s="458"/>
      <c r="G914" s="458"/>
      <c r="H914" s="458"/>
      <c r="I914" s="458"/>
      <c r="J914" s="458"/>
      <c r="K914" s="458"/>
      <c r="L914" s="458"/>
      <c r="M914" s="458"/>
      <c r="N914" s="458"/>
      <c r="O914" s="458"/>
      <c r="P914" s="458"/>
      <c r="Q914" s="458"/>
      <c r="R914" s="458"/>
      <c r="S914" s="458"/>
      <c r="T914" s="458"/>
      <c r="U914" s="458"/>
      <c r="V914" s="458"/>
      <c r="W914" s="458"/>
      <c r="X914" s="458"/>
      <c r="Y914" s="458"/>
      <c r="Z914" s="458"/>
    </row>
    <row r="915" ht="12.75" customHeight="1" spans="1:26">
      <c r="A915" s="458"/>
      <c r="B915" s="458"/>
      <c r="C915" s="458"/>
      <c r="D915" s="458"/>
      <c r="E915" s="458"/>
      <c r="F915" s="458"/>
      <c r="G915" s="458"/>
      <c r="H915" s="458"/>
      <c r="I915" s="458"/>
      <c r="J915" s="458"/>
      <c r="K915" s="458"/>
      <c r="L915" s="458"/>
      <c r="M915" s="458"/>
      <c r="N915" s="458"/>
      <c r="O915" s="458"/>
      <c r="P915" s="458"/>
      <c r="Q915" s="458"/>
      <c r="R915" s="458"/>
      <c r="S915" s="458"/>
      <c r="T915" s="458"/>
      <c r="U915" s="458"/>
      <c r="V915" s="458"/>
      <c r="W915" s="458"/>
      <c r="X915" s="458"/>
      <c r="Y915" s="458"/>
      <c r="Z915" s="458"/>
    </row>
    <row r="916" ht="12.75" customHeight="1" spans="1:26">
      <c r="A916" s="458"/>
      <c r="B916" s="458"/>
      <c r="C916" s="458"/>
      <c r="D916" s="458"/>
      <c r="E916" s="458"/>
      <c r="F916" s="458"/>
      <c r="G916" s="458"/>
      <c r="H916" s="458"/>
      <c r="I916" s="458"/>
      <c r="J916" s="458"/>
      <c r="K916" s="458"/>
      <c r="L916" s="458"/>
      <c r="M916" s="458"/>
      <c r="N916" s="458"/>
      <c r="O916" s="458"/>
      <c r="P916" s="458"/>
      <c r="Q916" s="458"/>
      <c r="R916" s="458"/>
      <c r="S916" s="458"/>
      <c r="T916" s="458"/>
      <c r="U916" s="458"/>
      <c r="V916" s="458"/>
      <c r="W916" s="458"/>
      <c r="X916" s="458"/>
      <c r="Y916" s="458"/>
      <c r="Z916" s="458"/>
    </row>
    <row r="917" ht="12.75" customHeight="1" spans="1:26">
      <c r="A917" s="458"/>
      <c r="B917" s="458"/>
      <c r="C917" s="458"/>
      <c r="D917" s="458"/>
      <c r="E917" s="458"/>
      <c r="F917" s="458"/>
      <c r="G917" s="458"/>
      <c r="H917" s="458"/>
      <c r="I917" s="458"/>
      <c r="J917" s="458"/>
      <c r="K917" s="458"/>
      <c r="L917" s="458"/>
      <c r="M917" s="458"/>
      <c r="N917" s="458"/>
      <c r="O917" s="458"/>
      <c r="P917" s="458"/>
      <c r="Q917" s="458"/>
      <c r="R917" s="458"/>
      <c r="S917" s="458"/>
      <c r="T917" s="458"/>
      <c r="U917" s="458"/>
      <c r="V917" s="458"/>
      <c r="W917" s="458"/>
      <c r="X917" s="458"/>
      <c r="Y917" s="458"/>
      <c r="Z917" s="458"/>
    </row>
    <row r="918" ht="12.75" customHeight="1" spans="1:26">
      <c r="A918" s="458"/>
      <c r="B918" s="458"/>
      <c r="C918" s="458"/>
      <c r="D918" s="458"/>
      <c r="E918" s="458"/>
      <c r="F918" s="458"/>
      <c r="G918" s="458"/>
      <c r="H918" s="458"/>
      <c r="I918" s="458"/>
      <c r="J918" s="458"/>
      <c r="K918" s="458"/>
      <c r="L918" s="458"/>
      <c r="M918" s="458"/>
      <c r="N918" s="458"/>
      <c r="O918" s="458"/>
      <c r="P918" s="458"/>
      <c r="Q918" s="458"/>
      <c r="R918" s="458"/>
      <c r="S918" s="458"/>
      <c r="T918" s="458"/>
      <c r="U918" s="458"/>
      <c r="V918" s="458"/>
      <c r="W918" s="458"/>
      <c r="X918" s="458"/>
      <c r="Y918" s="458"/>
      <c r="Z918" s="458"/>
    </row>
    <row r="919" ht="12.75" customHeight="1" spans="1:26">
      <c r="A919" s="458"/>
      <c r="B919" s="458"/>
      <c r="C919" s="458"/>
      <c r="D919" s="458"/>
      <c r="E919" s="458"/>
      <c r="F919" s="458"/>
      <c r="G919" s="458"/>
      <c r="H919" s="458"/>
      <c r="I919" s="458"/>
      <c r="J919" s="458"/>
      <c r="K919" s="458"/>
      <c r="L919" s="458"/>
      <c r="M919" s="458"/>
      <c r="N919" s="458"/>
      <c r="O919" s="458"/>
      <c r="P919" s="458"/>
      <c r="Q919" s="458"/>
      <c r="R919" s="458"/>
      <c r="S919" s="458"/>
      <c r="T919" s="458"/>
      <c r="U919" s="458"/>
      <c r="V919" s="458"/>
      <c r="W919" s="458"/>
      <c r="X919" s="458"/>
      <c r="Y919" s="458"/>
      <c r="Z919" s="458"/>
    </row>
    <row r="920" ht="12.75" customHeight="1" spans="1:26">
      <c r="A920" s="458"/>
      <c r="B920" s="458"/>
      <c r="C920" s="458"/>
      <c r="D920" s="458"/>
      <c r="E920" s="458"/>
      <c r="F920" s="458"/>
      <c r="G920" s="458"/>
      <c r="H920" s="458"/>
      <c r="I920" s="458"/>
      <c r="J920" s="458"/>
      <c r="K920" s="458"/>
      <c r="L920" s="458"/>
      <c r="M920" s="458"/>
      <c r="N920" s="458"/>
      <c r="O920" s="458"/>
      <c r="P920" s="458"/>
      <c r="Q920" s="458"/>
      <c r="R920" s="458"/>
      <c r="S920" s="458"/>
      <c r="T920" s="458"/>
      <c r="U920" s="458"/>
      <c r="V920" s="458"/>
      <c r="W920" s="458"/>
      <c r="X920" s="458"/>
      <c r="Y920" s="458"/>
      <c r="Z920" s="458"/>
    </row>
    <row r="921" ht="12.75" customHeight="1" spans="1:26">
      <c r="A921" s="458"/>
      <c r="B921" s="458"/>
      <c r="C921" s="458"/>
      <c r="D921" s="458"/>
      <c r="E921" s="458"/>
      <c r="F921" s="458"/>
      <c r="G921" s="458"/>
      <c r="H921" s="458"/>
      <c r="I921" s="458"/>
      <c r="J921" s="458"/>
      <c r="K921" s="458"/>
      <c r="L921" s="458"/>
      <c r="M921" s="458"/>
      <c r="N921" s="458"/>
      <c r="O921" s="458"/>
      <c r="P921" s="458"/>
      <c r="Q921" s="458"/>
      <c r="R921" s="458"/>
      <c r="S921" s="458"/>
      <c r="T921" s="458"/>
      <c r="U921" s="458"/>
      <c r="V921" s="458"/>
      <c r="W921" s="458"/>
      <c r="X921" s="458"/>
      <c r="Y921" s="458"/>
      <c r="Z921" s="458"/>
    </row>
    <row r="922" ht="12.75" customHeight="1" spans="1:26">
      <c r="A922" s="458"/>
      <c r="B922" s="458"/>
      <c r="C922" s="458"/>
      <c r="D922" s="458"/>
      <c r="E922" s="458"/>
      <c r="F922" s="458"/>
      <c r="G922" s="458"/>
      <c r="H922" s="458"/>
      <c r="I922" s="458"/>
      <c r="J922" s="458"/>
      <c r="K922" s="458"/>
      <c r="L922" s="458"/>
      <c r="M922" s="458"/>
      <c r="N922" s="458"/>
      <c r="O922" s="458"/>
      <c r="P922" s="458"/>
      <c r="Q922" s="458"/>
      <c r="R922" s="458"/>
      <c r="S922" s="458"/>
      <c r="T922" s="458"/>
      <c r="U922" s="458"/>
      <c r="V922" s="458"/>
      <c r="W922" s="458"/>
      <c r="X922" s="458"/>
      <c r="Y922" s="458"/>
      <c r="Z922" s="458"/>
    </row>
    <row r="923" ht="12.75" customHeight="1" spans="1:26">
      <c r="A923" s="458"/>
      <c r="B923" s="458"/>
      <c r="C923" s="458"/>
      <c r="D923" s="458"/>
      <c r="E923" s="458"/>
      <c r="F923" s="458"/>
      <c r="G923" s="458"/>
      <c r="H923" s="458"/>
      <c r="I923" s="458"/>
      <c r="J923" s="458"/>
      <c r="K923" s="458"/>
      <c r="L923" s="458"/>
      <c r="M923" s="458"/>
      <c r="N923" s="458"/>
      <c r="O923" s="458"/>
      <c r="P923" s="458"/>
      <c r="Q923" s="458"/>
      <c r="R923" s="458"/>
      <c r="S923" s="458"/>
      <c r="T923" s="458"/>
      <c r="U923" s="458"/>
      <c r="V923" s="458"/>
      <c r="W923" s="458"/>
      <c r="X923" s="458"/>
      <c r="Y923" s="458"/>
      <c r="Z923" s="458"/>
    </row>
    <row r="924" ht="12.75" customHeight="1" spans="1:26">
      <c r="A924" s="458"/>
      <c r="B924" s="458"/>
      <c r="C924" s="458"/>
      <c r="D924" s="458"/>
      <c r="E924" s="458"/>
      <c r="F924" s="458"/>
      <c r="G924" s="458"/>
      <c r="H924" s="458"/>
      <c r="I924" s="458"/>
      <c r="J924" s="458"/>
      <c r="K924" s="458"/>
      <c r="L924" s="458"/>
      <c r="M924" s="458"/>
      <c r="N924" s="458"/>
      <c r="O924" s="458"/>
      <c r="P924" s="458"/>
      <c r="Q924" s="458"/>
      <c r="R924" s="458"/>
      <c r="S924" s="458"/>
      <c r="T924" s="458"/>
      <c r="U924" s="458"/>
      <c r="V924" s="458"/>
      <c r="W924" s="458"/>
      <c r="X924" s="458"/>
      <c r="Y924" s="458"/>
      <c r="Z924" s="458"/>
    </row>
    <row r="925" ht="12.75" customHeight="1" spans="1:26">
      <c r="A925" s="458"/>
      <c r="B925" s="458"/>
      <c r="C925" s="458"/>
      <c r="D925" s="458"/>
      <c r="E925" s="458"/>
      <c r="F925" s="458"/>
      <c r="G925" s="458"/>
      <c r="H925" s="458"/>
      <c r="I925" s="458"/>
      <c r="J925" s="458"/>
      <c r="K925" s="458"/>
      <c r="L925" s="458"/>
      <c r="M925" s="458"/>
      <c r="N925" s="458"/>
      <c r="O925" s="458"/>
      <c r="P925" s="458"/>
      <c r="Q925" s="458"/>
      <c r="R925" s="458"/>
      <c r="S925" s="458"/>
      <c r="T925" s="458"/>
      <c r="U925" s="458"/>
      <c r="V925" s="458"/>
      <c r="W925" s="458"/>
      <c r="X925" s="458"/>
      <c r="Y925" s="458"/>
      <c r="Z925" s="458"/>
    </row>
    <row r="926" ht="12.75" customHeight="1" spans="1:26">
      <c r="A926" s="458"/>
      <c r="B926" s="458"/>
      <c r="C926" s="458"/>
      <c r="D926" s="458"/>
      <c r="E926" s="458"/>
      <c r="F926" s="458"/>
      <c r="G926" s="458"/>
      <c r="H926" s="458"/>
      <c r="I926" s="458"/>
      <c r="J926" s="458"/>
      <c r="K926" s="458"/>
      <c r="L926" s="458"/>
      <c r="M926" s="458"/>
      <c r="N926" s="458"/>
      <c r="O926" s="458"/>
      <c r="P926" s="458"/>
      <c r="Q926" s="458"/>
      <c r="R926" s="458"/>
      <c r="S926" s="458"/>
      <c r="T926" s="458"/>
      <c r="U926" s="458"/>
      <c r="V926" s="458"/>
      <c r="W926" s="458"/>
      <c r="X926" s="458"/>
      <c r="Y926" s="458"/>
      <c r="Z926" s="458"/>
    </row>
    <row r="927" ht="12.75" customHeight="1" spans="1:26">
      <c r="A927" s="458"/>
      <c r="B927" s="458"/>
      <c r="C927" s="458"/>
      <c r="D927" s="458"/>
      <c r="E927" s="458"/>
      <c r="F927" s="458"/>
      <c r="G927" s="458"/>
      <c r="H927" s="458"/>
      <c r="I927" s="458"/>
      <c r="J927" s="458"/>
      <c r="K927" s="458"/>
      <c r="L927" s="458"/>
      <c r="M927" s="458"/>
      <c r="N927" s="458"/>
      <c r="O927" s="458"/>
      <c r="P927" s="458"/>
      <c r="Q927" s="458"/>
      <c r="R927" s="458"/>
      <c r="S927" s="458"/>
      <c r="T927" s="458"/>
      <c r="U927" s="458"/>
      <c r="V927" s="458"/>
      <c r="W927" s="458"/>
      <c r="X927" s="458"/>
      <c r="Y927" s="458"/>
      <c r="Z927" s="458"/>
    </row>
    <row r="928" ht="12.75" customHeight="1" spans="1:26">
      <c r="A928" s="458"/>
      <c r="B928" s="458"/>
      <c r="C928" s="458"/>
      <c r="D928" s="458"/>
      <c r="E928" s="458"/>
      <c r="F928" s="458"/>
      <c r="G928" s="458"/>
      <c r="H928" s="458"/>
      <c r="I928" s="458"/>
      <c r="J928" s="458"/>
      <c r="K928" s="458"/>
      <c r="L928" s="458"/>
      <c r="M928" s="458"/>
      <c r="N928" s="458"/>
      <c r="O928" s="458"/>
      <c r="P928" s="458"/>
      <c r="Q928" s="458"/>
      <c r="R928" s="458"/>
      <c r="S928" s="458"/>
      <c r="T928" s="458"/>
      <c r="U928" s="458"/>
      <c r="V928" s="458"/>
      <c r="W928" s="458"/>
      <c r="X928" s="458"/>
      <c r="Y928" s="458"/>
      <c r="Z928" s="458"/>
    </row>
    <row r="929" ht="12.75" customHeight="1" spans="1:26">
      <c r="A929" s="458"/>
      <c r="B929" s="458"/>
      <c r="C929" s="458"/>
      <c r="D929" s="458"/>
      <c r="E929" s="458"/>
      <c r="F929" s="458"/>
      <c r="G929" s="458"/>
      <c r="H929" s="458"/>
      <c r="I929" s="458"/>
      <c r="J929" s="458"/>
      <c r="K929" s="458"/>
      <c r="L929" s="458"/>
      <c r="M929" s="458"/>
      <c r="N929" s="458"/>
      <c r="O929" s="458"/>
      <c r="P929" s="458"/>
      <c r="Q929" s="458"/>
      <c r="R929" s="458"/>
      <c r="S929" s="458"/>
      <c r="T929" s="458"/>
      <c r="U929" s="458"/>
      <c r="V929" s="458"/>
      <c r="W929" s="458"/>
      <c r="X929" s="458"/>
      <c r="Y929" s="458"/>
      <c r="Z929" s="458"/>
    </row>
    <row r="930" ht="12.75" customHeight="1" spans="1:26">
      <c r="A930" s="458"/>
      <c r="B930" s="458"/>
      <c r="C930" s="458"/>
      <c r="D930" s="458"/>
      <c r="E930" s="458"/>
      <c r="F930" s="458"/>
      <c r="G930" s="458"/>
      <c r="H930" s="458"/>
      <c r="I930" s="458"/>
      <c r="J930" s="458"/>
      <c r="K930" s="458"/>
      <c r="L930" s="458"/>
      <c r="M930" s="458"/>
      <c r="N930" s="458"/>
      <c r="O930" s="458"/>
      <c r="P930" s="458"/>
      <c r="Q930" s="458"/>
      <c r="R930" s="458"/>
      <c r="S930" s="458"/>
      <c r="T930" s="458"/>
      <c r="U930" s="458"/>
      <c r="V930" s="458"/>
      <c r="W930" s="458"/>
      <c r="X930" s="458"/>
      <c r="Y930" s="458"/>
      <c r="Z930" s="458"/>
    </row>
    <row r="931" ht="12.75" customHeight="1" spans="1:26">
      <c r="A931" s="458"/>
      <c r="B931" s="458"/>
      <c r="C931" s="458"/>
      <c r="D931" s="458"/>
      <c r="E931" s="458"/>
      <c r="F931" s="458"/>
      <c r="G931" s="458"/>
      <c r="H931" s="458"/>
      <c r="I931" s="458"/>
      <c r="J931" s="458"/>
      <c r="K931" s="458"/>
      <c r="L931" s="458"/>
      <c r="M931" s="458"/>
      <c r="N931" s="458"/>
      <c r="O931" s="458"/>
      <c r="P931" s="458"/>
      <c r="Q931" s="458"/>
      <c r="R931" s="458"/>
      <c r="S931" s="458"/>
      <c r="T931" s="458"/>
      <c r="U931" s="458"/>
      <c r="V931" s="458"/>
      <c r="W931" s="458"/>
      <c r="X931" s="458"/>
      <c r="Y931" s="458"/>
      <c r="Z931" s="458"/>
    </row>
    <row r="932" ht="12.75" customHeight="1" spans="1:26">
      <c r="A932" s="458"/>
      <c r="B932" s="458"/>
      <c r="C932" s="458"/>
      <c r="D932" s="458"/>
      <c r="E932" s="458"/>
      <c r="F932" s="458"/>
      <c r="G932" s="458"/>
      <c r="H932" s="458"/>
      <c r="I932" s="458"/>
      <c r="J932" s="458"/>
      <c r="K932" s="458"/>
      <c r="L932" s="458"/>
      <c r="M932" s="458"/>
      <c r="N932" s="458"/>
      <c r="O932" s="458"/>
      <c r="P932" s="458"/>
      <c r="Q932" s="458"/>
      <c r="R932" s="458"/>
      <c r="S932" s="458"/>
      <c r="T932" s="458"/>
      <c r="U932" s="458"/>
      <c r="V932" s="458"/>
      <c r="W932" s="458"/>
      <c r="X932" s="458"/>
      <c r="Y932" s="458"/>
      <c r="Z932" s="458"/>
    </row>
    <row r="933" ht="12.75" customHeight="1" spans="1:26">
      <c r="A933" s="458"/>
      <c r="B933" s="458"/>
      <c r="C933" s="458"/>
      <c r="D933" s="458"/>
      <c r="E933" s="458"/>
      <c r="F933" s="458"/>
      <c r="G933" s="458"/>
      <c r="H933" s="458"/>
      <c r="I933" s="458"/>
      <c r="J933" s="458"/>
      <c r="K933" s="458"/>
      <c r="L933" s="458"/>
      <c r="M933" s="458"/>
      <c r="N933" s="458"/>
      <c r="O933" s="458"/>
      <c r="P933" s="458"/>
      <c r="Q933" s="458"/>
      <c r="R933" s="458"/>
      <c r="S933" s="458"/>
      <c r="T933" s="458"/>
      <c r="U933" s="458"/>
      <c r="V933" s="458"/>
      <c r="W933" s="458"/>
      <c r="X933" s="458"/>
      <c r="Y933" s="458"/>
      <c r="Z933" s="458"/>
    </row>
    <row r="934" ht="12.75" customHeight="1" spans="1:26">
      <c r="A934" s="458"/>
      <c r="B934" s="458"/>
      <c r="C934" s="458"/>
      <c r="D934" s="458"/>
      <c r="E934" s="458"/>
      <c r="F934" s="458"/>
      <c r="G934" s="458"/>
      <c r="H934" s="458"/>
      <c r="I934" s="458"/>
      <c r="J934" s="458"/>
      <c r="K934" s="458"/>
      <c r="L934" s="458"/>
      <c r="M934" s="458"/>
      <c r="N934" s="458"/>
      <c r="O934" s="458"/>
      <c r="P934" s="458"/>
      <c r="Q934" s="458"/>
      <c r="R934" s="458"/>
      <c r="S934" s="458"/>
      <c r="T934" s="458"/>
      <c r="U934" s="458"/>
      <c r="V934" s="458"/>
      <c r="W934" s="458"/>
      <c r="X934" s="458"/>
      <c r="Y934" s="458"/>
      <c r="Z934" s="458"/>
    </row>
    <row r="935" ht="12.75" customHeight="1" spans="1:26">
      <c r="A935" s="458"/>
      <c r="B935" s="458"/>
      <c r="C935" s="458"/>
      <c r="D935" s="458"/>
      <c r="E935" s="458"/>
      <c r="F935" s="458"/>
      <c r="G935" s="458"/>
      <c r="H935" s="458"/>
      <c r="I935" s="458"/>
      <c r="J935" s="458"/>
      <c r="K935" s="458"/>
      <c r="L935" s="458"/>
      <c r="M935" s="458"/>
      <c r="N935" s="458"/>
      <c r="O935" s="458"/>
      <c r="P935" s="458"/>
      <c r="Q935" s="458"/>
      <c r="R935" s="458"/>
      <c r="S935" s="458"/>
      <c r="T935" s="458"/>
      <c r="U935" s="458"/>
      <c r="V935" s="458"/>
      <c r="W935" s="458"/>
      <c r="X935" s="458"/>
      <c r="Y935" s="458"/>
      <c r="Z935" s="458"/>
    </row>
    <row r="936" ht="12.75" customHeight="1" spans="1:26">
      <c r="A936" s="458"/>
      <c r="B936" s="458"/>
      <c r="C936" s="458"/>
      <c r="D936" s="458"/>
      <c r="E936" s="458"/>
      <c r="F936" s="458"/>
      <c r="G936" s="458"/>
      <c r="H936" s="458"/>
      <c r="I936" s="458"/>
      <c r="J936" s="458"/>
      <c r="K936" s="458"/>
      <c r="L936" s="458"/>
      <c r="M936" s="458"/>
      <c r="N936" s="458"/>
      <c r="O936" s="458"/>
      <c r="P936" s="458"/>
      <c r="Q936" s="458"/>
      <c r="R936" s="458"/>
      <c r="S936" s="458"/>
      <c r="T936" s="458"/>
      <c r="U936" s="458"/>
      <c r="V936" s="458"/>
      <c r="W936" s="458"/>
      <c r="X936" s="458"/>
      <c r="Y936" s="458"/>
      <c r="Z936" s="458"/>
    </row>
    <row r="937" ht="12.75" customHeight="1" spans="1:26">
      <c r="A937" s="458"/>
      <c r="B937" s="458"/>
      <c r="C937" s="458"/>
      <c r="D937" s="458"/>
      <c r="E937" s="458"/>
      <c r="F937" s="458"/>
      <c r="G937" s="458"/>
      <c r="H937" s="458"/>
      <c r="I937" s="458"/>
      <c r="J937" s="458"/>
      <c r="K937" s="458"/>
      <c r="L937" s="458"/>
      <c r="M937" s="458"/>
      <c r="N937" s="458"/>
      <c r="O937" s="458"/>
      <c r="P937" s="458"/>
      <c r="Q937" s="458"/>
      <c r="R937" s="458"/>
      <c r="S937" s="458"/>
      <c r="T937" s="458"/>
      <c r="U937" s="458"/>
      <c r="V937" s="458"/>
      <c r="W937" s="458"/>
      <c r="X937" s="458"/>
      <c r="Y937" s="458"/>
      <c r="Z937" s="458"/>
    </row>
    <row r="938" ht="12.75" customHeight="1" spans="1:26">
      <c r="A938" s="458"/>
      <c r="B938" s="458"/>
      <c r="C938" s="458"/>
      <c r="D938" s="458"/>
      <c r="E938" s="458"/>
      <c r="F938" s="458"/>
      <c r="G938" s="458"/>
      <c r="H938" s="458"/>
      <c r="I938" s="458"/>
      <c r="J938" s="458"/>
      <c r="K938" s="458"/>
      <c r="L938" s="458"/>
      <c r="M938" s="458"/>
      <c r="N938" s="458"/>
      <c r="O938" s="458"/>
      <c r="P938" s="458"/>
      <c r="Q938" s="458"/>
      <c r="R938" s="458"/>
      <c r="S938" s="458"/>
      <c r="T938" s="458"/>
      <c r="U938" s="458"/>
      <c r="V938" s="458"/>
      <c r="W938" s="458"/>
      <c r="X938" s="458"/>
      <c r="Y938" s="458"/>
      <c r="Z938" s="458"/>
    </row>
    <row r="939" ht="12.75" customHeight="1" spans="1:26">
      <c r="A939" s="458"/>
      <c r="B939" s="458"/>
      <c r="C939" s="458"/>
      <c r="D939" s="458"/>
      <c r="E939" s="458"/>
      <c r="F939" s="458"/>
      <c r="G939" s="458"/>
      <c r="H939" s="458"/>
      <c r="I939" s="458"/>
      <c r="J939" s="458"/>
      <c r="K939" s="458"/>
      <c r="L939" s="458"/>
      <c r="M939" s="458"/>
      <c r="N939" s="458"/>
      <c r="O939" s="458"/>
      <c r="P939" s="458"/>
      <c r="Q939" s="458"/>
      <c r="R939" s="458"/>
      <c r="S939" s="458"/>
      <c r="T939" s="458"/>
      <c r="U939" s="458"/>
      <c r="V939" s="458"/>
      <c r="W939" s="458"/>
      <c r="X939" s="458"/>
      <c r="Y939" s="458"/>
      <c r="Z939" s="458"/>
    </row>
    <row r="940" ht="12.75" customHeight="1" spans="1:26">
      <c r="A940" s="458"/>
      <c r="B940" s="458"/>
      <c r="C940" s="458"/>
      <c r="D940" s="458"/>
      <c r="E940" s="458"/>
      <c r="F940" s="458"/>
      <c r="G940" s="458"/>
      <c r="H940" s="458"/>
      <c r="I940" s="458"/>
      <c r="J940" s="458"/>
      <c r="K940" s="458"/>
      <c r="L940" s="458"/>
      <c r="M940" s="458"/>
      <c r="N940" s="458"/>
      <c r="O940" s="458"/>
      <c r="P940" s="458"/>
      <c r="Q940" s="458"/>
      <c r="R940" s="458"/>
      <c r="S940" s="458"/>
      <c r="T940" s="458"/>
      <c r="U940" s="458"/>
      <c r="V940" s="458"/>
      <c r="W940" s="458"/>
      <c r="X940" s="458"/>
      <c r="Y940" s="458"/>
      <c r="Z940" s="458"/>
    </row>
    <row r="941" ht="12.75" customHeight="1" spans="1:26">
      <c r="A941" s="458"/>
      <c r="B941" s="458"/>
      <c r="C941" s="458"/>
      <c r="D941" s="458"/>
      <c r="E941" s="458"/>
      <c r="F941" s="458"/>
      <c r="G941" s="458"/>
      <c r="H941" s="458"/>
      <c r="I941" s="458"/>
      <c r="J941" s="458"/>
      <c r="K941" s="458"/>
      <c r="L941" s="458"/>
      <c r="M941" s="458"/>
      <c r="N941" s="458"/>
      <c r="O941" s="458"/>
      <c r="P941" s="458"/>
      <c r="Q941" s="458"/>
      <c r="R941" s="458"/>
      <c r="S941" s="458"/>
      <c r="T941" s="458"/>
      <c r="U941" s="458"/>
      <c r="V941" s="458"/>
      <c r="W941" s="458"/>
      <c r="X941" s="458"/>
      <c r="Y941" s="458"/>
      <c r="Z941" s="458"/>
    </row>
    <row r="942" ht="12.75" customHeight="1" spans="1:26">
      <c r="A942" s="458"/>
      <c r="B942" s="458"/>
      <c r="C942" s="458"/>
      <c r="D942" s="458"/>
      <c r="E942" s="458"/>
      <c r="F942" s="458"/>
      <c r="G942" s="458"/>
      <c r="H942" s="458"/>
      <c r="I942" s="458"/>
      <c r="J942" s="458"/>
      <c r="K942" s="458"/>
      <c r="L942" s="458"/>
      <c r="M942" s="458"/>
      <c r="N942" s="458"/>
      <c r="O942" s="458"/>
      <c r="P942" s="458"/>
      <c r="Q942" s="458"/>
      <c r="R942" s="458"/>
      <c r="S942" s="458"/>
      <c r="T942" s="458"/>
      <c r="U942" s="458"/>
      <c r="V942" s="458"/>
      <c r="W942" s="458"/>
      <c r="X942" s="458"/>
      <c r="Y942" s="458"/>
      <c r="Z942" s="458"/>
    </row>
    <row r="943" ht="12.75" customHeight="1" spans="1:26">
      <c r="A943" s="458"/>
      <c r="B943" s="458"/>
      <c r="C943" s="458"/>
      <c r="D943" s="458"/>
      <c r="E943" s="458"/>
      <c r="F943" s="458"/>
      <c r="G943" s="458"/>
      <c r="H943" s="458"/>
      <c r="I943" s="458"/>
      <c r="J943" s="458"/>
      <c r="K943" s="458"/>
      <c r="L943" s="458"/>
      <c r="M943" s="458"/>
      <c r="N943" s="458"/>
      <c r="O943" s="458"/>
      <c r="P943" s="458"/>
      <c r="Q943" s="458"/>
      <c r="R943" s="458"/>
      <c r="S943" s="458"/>
      <c r="T943" s="458"/>
      <c r="U943" s="458"/>
      <c r="V943" s="458"/>
      <c r="W943" s="458"/>
      <c r="X943" s="458"/>
      <c r="Y943" s="458"/>
      <c r="Z943" s="458"/>
    </row>
    <row r="944" ht="12.75" customHeight="1" spans="1:26">
      <c r="A944" s="458"/>
      <c r="B944" s="458"/>
      <c r="C944" s="458"/>
      <c r="D944" s="458"/>
      <c r="E944" s="458"/>
      <c r="F944" s="458"/>
      <c r="G944" s="458"/>
      <c r="H944" s="458"/>
      <c r="I944" s="458"/>
      <c r="J944" s="458"/>
      <c r="K944" s="458"/>
      <c r="L944" s="458"/>
      <c r="M944" s="458"/>
      <c r="N944" s="458"/>
      <c r="O944" s="458"/>
      <c r="P944" s="458"/>
      <c r="Q944" s="458"/>
      <c r="R944" s="458"/>
      <c r="S944" s="458"/>
      <c r="T944" s="458"/>
      <c r="U944" s="458"/>
      <c r="V944" s="458"/>
      <c r="W944" s="458"/>
      <c r="X944" s="458"/>
      <c r="Y944" s="458"/>
      <c r="Z944" s="458"/>
    </row>
    <row r="945" ht="12.75" customHeight="1" spans="1:26">
      <c r="A945" s="458"/>
      <c r="B945" s="458"/>
      <c r="C945" s="458"/>
      <c r="D945" s="458"/>
      <c r="E945" s="458"/>
      <c r="F945" s="458"/>
      <c r="G945" s="458"/>
      <c r="H945" s="458"/>
      <c r="I945" s="458"/>
      <c r="J945" s="458"/>
      <c r="K945" s="458"/>
      <c r="L945" s="458"/>
      <c r="M945" s="458"/>
      <c r="N945" s="458"/>
      <c r="O945" s="458"/>
      <c r="P945" s="458"/>
      <c r="Q945" s="458"/>
      <c r="R945" s="458"/>
      <c r="S945" s="458"/>
      <c r="T945" s="458"/>
      <c r="U945" s="458"/>
      <c r="V945" s="458"/>
      <c r="W945" s="458"/>
      <c r="X945" s="458"/>
      <c r="Y945" s="458"/>
      <c r="Z945" s="458"/>
    </row>
    <row r="946" ht="12.75" customHeight="1" spans="1:26">
      <c r="A946" s="458"/>
      <c r="B946" s="458"/>
      <c r="C946" s="458"/>
      <c r="D946" s="458"/>
      <c r="E946" s="458"/>
      <c r="F946" s="458"/>
      <c r="G946" s="458"/>
      <c r="H946" s="458"/>
      <c r="I946" s="458"/>
      <c r="J946" s="458"/>
      <c r="K946" s="458"/>
      <c r="L946" s="458"/>
      <c r="M946" s="458"/>
      <c r="N946" s="458"/>
      <c r="O946" s="458"/>
      <c r="P946" s="458"/>
      <c r="Q946" s="458"/>
      <c r="R946" s="458"/>
      <c r="S946" s="458"/>
      <c r="T946" s="458"/>
      <c r="U946" s="458"/>
      <c r="V946" s="458"/>
      <c r="W946" s="458"/>
      <c r="X946" s="458"/>
      <c r="Y946" s="458"/>
      <c r="Z946" s="458"/>
    </row>
    <row r="947" ht="12.75" customHeight="1" spans="1:26">
      <c r="A947" s="458"/>
      <c r="B947" s="458"/>
      <c r="C947" s="458"/>
      <c r="D947" s="458"/>
      <c r="E947" s="458"/>
      <c r="F947" s="458"/>
      <c r="G947" s="458"/>
      <c r="H947" s="458"/>
      <c r="I947" s="458"/>
      <c r="J947" s="458"/>
      <c r="K947" s="458"/>
      <c r="L947" s="458"/>
      <c r="M947" s="458"/>
      <c r="N947" s="458"/>
      <c r="O947" s="458"/>
      <c r="P947" s="458"/>
      <c r="Q947" s="458"/>
      <c r="R947" s="458"/>
      <c r="S947" s="458"/>
      <c r="T947" s="458"/>
      <c r="U947" s="458"/>
      <c r="V947" s="458"/>
      <c r="W947" s="458"/>
      <c r="X947" s="458"/>
      <c r="Y947" s="458"/>
      <c r="Z947" s="458"/>
    </row>
    <row r="948" ht="12.75" customHeight="1" spans="1:26">
      <c r="A948" s="458"/>
      <c r="B948" s="458"/>
      <c r="C948" s="458"/>
      <c r="D948" s="458"/>
      <c r="E948" s="458"/>
      <c r="F948" s="458"/>
      <c r="G948" s="458"/>
      <c r="H948" s="458"/>
      <c r="I948" s="458"/>
      <c r="J948" s="458"/>
      <c r="K948" s="458"/>
      <c r="L948" s="458"/>
      <c r="M948" s="458"/>
      <c r="N948" s="458"/>
      <c r="O948" s="458"/>
      <c r="P948" s="458"/>
      <c r="Q948" s="458"/>
      <c r="R948" s="458"/>
      <c r="S948" s="458"/>
      <c r="T948" s="458"/>
      <c r="U948" s="458"/>
      <c r="V948" s="458"/>
      <c r="W948" s="458"/>
      <c r="X948" s="458"/>
      <c r="Y948" s="458"/>
      <c r="Z948" s="458"/>
    </row>
    <row r="949" ht="12.75" customHeight="1" spans="1:26">
      <c r="A949" s="458"/>
      <c r="B949" s="458"/>
      <c r="C949" s="458"/>
      <c r="D949" s="458"/>
      <c r="E949" s="458"/>
      <c r="F949" s="458"/>
      <c r="G949" s="458"/>
      <c r="H949" s="458"/>
      <c r="I949" s="458"/>
      <c r="J949" s="458"/>
      <c r="K949" s="458"/>
      <c r="L949" s="458"/>
      <c r="M949" s="458"/>
      <c r="N949" s="458"/>
      <c r="O949" s="458"/>
      <c r="P949" s="458"/>
      <c r="Q949" s="458"/>
      <c r="R949" s="458"/>
      <c r="S949" s="458"/>
      <c r="T949" s="458"/>
      <c r="U949" s="458"/>
      <c r="V949" s="458"/>
      <c r="W949" s="458"/>
      <c r="X949" s="458"/>
      <c r="Y949" s="458"/>
      <c r="Z949" s="458"/>
    </row>
    <row r="950" ht="12.75" customHeight="1" spans="1:26">
      <c r="A950" s="458"/>
      <c r="B950" s="458"/>
      <c r="C950" s="458"/>
      <c r="D950" s="458"/>
      <c r="E950" s="458"/>
      <c r="F950" s="458"/>
      <c r="G950" s="458"/>
      <c r="H950" s="458"/>
      <c r="I950" s="458"/>
      <c r="J950" s="458"/>
      <c r="K950" s="458"/>
      <c r="L950" s="458"/>
      <c r="M950" s="458"/>
      <c r="N950" s="458"/>
      <c r="O950" s="458"/>
      <c r="P950" s="458"/>
      <c r="Q950" s="458"/>
      <c r="R950" s="458"/>
      <c r="S950" s="458"/>
      <c r="T950" s="458"/>
      <c r="U950" s="458"/>
      <c r="V950" s="458"/>
      <c r="W950" s="458"/>
      <c r="X950" s="458"/>
      <c r="Y950" s="458"/>
      <c r="Z950" s="458"/>
    </row>
    <row r="951" ht="12.75" customHeight="1" spans="1:26">
      <c r="A951" s="458"/>
      <c r="B951" s="458"/>
      <c r="C951" s="458"/>
      <c r="D951" s="458"/>
      <c r="E951" s="458"/>
      <c r="F951" s="458"/>
      <c r="G951" s="458"/>
      <c r="H951" s="458"/>
      <c r="I951" s="458"/>
      <c r="J951" s="458"/>
      <c r="K951" s="458"/>
      <c r="L951" s="458"/>
      <c r="M951" s="458"/>
      <c r="N951" s="458"/>
      <c r="O951" s="458"/>
      <c r="P951" s="458"/>
      <c r="Q951" s="458"/>
      <c r="R951" s="458"/>
      <c r="S951" s="458"/>
      <c r="T951" s="458"/>
      <c r="U951" s="458"/>
      <c r="V951" s="458"/>
      <c r="W951" s="458"/>
      <c r="X951" s="458"/>
      <c r="Y951" s="458"/>
      <c r="Z951" s="458"/>
    </row>
    <row r="952" ht="12.75" customHeight="1" spans="1:26">
      <c r="A952" s="458"/>
      <c r="B952" s="458"/>
      <c r="C952" s="458"/>
      <c r="D952" s="458"/>
      <c r="E952" s="458"/>
      <c r="F952" s="458"/>
      <c r="G952" s="458"/>
      <c r="H952" s="458"/>
      <c r="I952" s="458"/>
      <c r="J952" s="458"/>
      <c r="K952" s="458"/>
      <c r="L952" s="458"/>
      <c r="M952" s="458"/>
      <c r="N952" s="458"/>
      <c r="O952" s="458"/>
      <c r="P952" s="458"/>
      <c r="Q952" s="458"/>
      <c r="R952" s="458"/>
      <c r="S952" s="458"/>
      <c r="T952" s="458"/>
      <c r="U952" s="458"/>
      <c r="V952" s="458"/>
      <c r="W952" s="458"/>
      <c r="X952" s="458"/>
      <c r="Y952" s="458"/>
      <c r="Z952" s="458"/>
    </row>
    <row r="953" ht="12.75" customHeight="1" spans="1:26">
      <c r="A953" s="458"/>
      <c r="B953" s="458"/>
      <c r="C953" s="458"/>
      <c r="D953" s="458"/>
      <c r="E953" s="458"/>
      <c r="F953" s="458"/>
      <c r="G953" s="458"/>
      <c r="H953" s="458"/>
      <c r="I953" s="458"/>
      <c r="J953" s="458"/>
      <c r="K953" s="458"/>
      <c r="L953" s="458"/>
      <c r="M953" s="458"/>
      <c r="N953" s="458"/>
      <c r="O953" s="458"/>
      <c r="P953" s="458"/>
      <c r="Q953" s="458"/>
      <c r="R953" s="458"/>
      <c r="S953" s="458"/>
      <c r="T953" s="458"/>
      <c r="U953" s="458"/>
      <c r="V953" s="458"/>
      <c r="W953" s="458"/>
      <c r="X953" s="458"/>
      <c r="Y953" s="458"/>
      <c r="Z953" s="458"/>
    </row>
    <row r="954" ht="12.75" customHeight="1" spans="1:26">
      <c r="A954" s="458"/>
      <c r="B954" s="458"/>
      <c r="C954" s="458"/>
      <c r="D954" s="458"/>
      <c r="E954" s="458"/>
      <c r="F954" s="458"/>
      <c r="G954" s="458"/>
      <c r="H954" s="458"/>
      <c r="I954" s="458"/>
      <c r="J954" s="458"/>
      <c r="K954" s="458"/>
      <c r="L954" s="458"/>
      <c r="M954" s="458"/>
      <c r="N954" s="458"/>
      <c r="O954" s="458"/>
      <c r="P954" s="458"/>
      <c r="Q954" s="458"/>
      <c r="R954" s="458"/>
      <c r="S954" s="458"/>
      <c r="T954" s="458"/>
      <c r="U954" s="458"/>
      <c r="V954" s="458"/>
      <c r="W954" s="458"/>
      <c r="X954" s="458"/>
      <c r="Y954" s="458"/>
      <c r="Z954" s="458"/>
    </row>
    <row r="955" ht="12.75" customHeight="1" spans="1:26">
      <c r="A955" s="458"/>
      <c r="B955" s="458"/>
      <c r="C955" s="458"/>
      <c r="D955" s="458"/>
      <c r="E955" s="458"/>
      <c r="F955" s="458"/>
      <c r="G955" s="458"/>
      <c r="H955" s="458"/>
      <c r="I955" s="458"/>
      <c r="J955" s="458"/>
      <c r="K955" s="458"/>
      <c r="L955" s="458"/>
      <c r="M955" s="458"/>
      <c r="N955" s="458"/>
      <c r="O955" s="458"/>
      <c r="P955" s="458"/>
      <c r="Q955" s="458"/>
      <c r="R955" s="458"/>
      <c r="S955" s="458"/>
      <c r="T955" s="458"/>
      <c r="U955" s="458"/>
      <c r="V955" s="458"/>
      <c r="W955" s="458"/>
      <c r="X955" s="458"/>
      <c r="Y955" s="458"/>
      <c r="Z955" s="458"/>
    </row>
    <row r="956" ht="12.75" customHeight="1" spans="1:26">
      <c r="A956" s="458"/>
      <c r="B956" s="458"/>
      <c r="C956" s="458"/>
      <c r="D956" s="458"/>
      <c r="E956" s="458"/>
      <c r="F956" s="458"/>
      <c r="G956" s="458"/>
      <c r="H956" s="458"/>
      <c r="I956" s="458"/>
      <c r="J956" s="458"/>
      <c r="K956" s="458"/>
      <c r="L956" s="458"/>
      <c r="M956" s="458"/>
      <c r="N956" s="458"/>
      <c r="O956" s="458"/>
      <c r="P956" s="458"/>
      <c r="Q956" s="458"/>
      <c r="R956" s="458"/>
      <c r="S956" s="458"/>
      <c r="T956" s="458"/>
      <c r="U956" s="458"/>
      <c r="V956" s="458"/>
      <c r="W956" s="458"/>
      <c r="X956" s="458"/>
      <c r="Y956" s="458"/>
      <c r="Z956" s="458"/>
    </row>
    <row r="957" ht="12.75" customHeight="1" spans="1:26">
      <c r="A957" s="458"/>
      <c r="B957" s="458"/>
      <c r="C957" s="458"/>
      <c r="D957" s="458"/>
      <c r="E957" s="458"/>
      <c r="F957" s="458"/>
      <c r="G957" s="458"/>
      <c r="H957" s="458"/>
      <c r="I957" s="458"/>
      <c r="J957" s="458"/>
      <c r="K957" s="458"/>
      <c r="L957" s="458"/>
      <c r="M957" s="458"/>
      <c r="N957" s="458"/>
      <c r="O957" s="458"/>
      <c r="P957" s="458"/>
      <c r="Q957" s="458"/>
      <c r="R957" s="458"/>
      <c r="S957" s="458"/>
      <c r="T957" s="458"/>
      <c r="U957" s="458"/>
      <c r="V957" s="458"/>
      <c r="W957" s="458"/>
      <c r="X957" s="458"/>
      <c r="Y957" s="458"/>
      <c r="Z957" s="458"/>
    </row>
    <row r="958" ht="12.75" customHeight="1" spans="1:26">
      <c r="A958" s="458"/>
      <c r="B958" s="458"/>
      <c r="C958" s="458"/>
      <c r="D958" s="458"/>
      <c r="E958" s="458"/>
      <c r="F958" s="458"/>
      <c r="G958" s="458"/>
      <c r="H958" s="458"/>
      <c r="I958" s="458"/>
      <c r="J958" s="458"/>
      <c r="K958" s="458"/>
      <c r="L958" s="458"/>
      <c r="M958" s="458"/>
      <c r="N958" s="458"/>
      <c r="O958" s="458"/>
      <c r="P958" s="458"/>
      <c r="Q958" s="458"/>
      <c r="R958" s="458"/>
      <c r="S958" s="458"/>
      <c r="T958" s="458"/>
      <c r="U958" s="458"/>
      <c r="V958" s="458"/>
      <c r="W958" s="458"/>
      <c r="X958" s="458"/>
      <c r="Y958" s="458"/>
      <c r="Z958" s="458"/>
    </row>
    <row r="959" ht="12.75" customHeight="1" spans="1:26">
      <c r="A959" s="458"/>
      <c r="B959" s="458"/>
      <c r="C959" s="458"/>
      <c r="D959" s="458"/>
      <c r="E959" s="458"/>
      <c r="F959" s="458"/>
      <c r="G959" s="458"/>
      <c r="H959" s="458"/>
      <c r="I959" s="458"/>
      <c r="J959" s="458"/>
      <c r="K959" s="458"/>
      <c r="L959" s="458"/>
      <c r="M959" s="458"/>
      <c r="N959" s="458"/>
      <c r="O959" s="458"/>
      <c r="P959" s="458"/>
      <c r="Q959" s="458"/>
      <c r="R959" s="458"/>
      <c r="S959" s="458"/>
      <c r="T959" s="458"/>
      <c r="U959" s="458"/>
      <c r="V959" s="458"/>
      <c r="W959" s="458"/>
      <c r="X959" s="458"/>
      <c r="Y959" s="458"/>
      <c r="Z959" s="458"/>
    </row>
    <row r="960" ht="12.75" customHeight="1" spans="1:26">
      <c r="A960" s="458"/>
      <c r="B960" s="458"/>
      <c r="C960" s="458"/>
      <c r="D960" s="458"/>
      <c r="E960" s="458"/>
      <c r="F960" s="458"/>
      <c r="G960" s="458"/>
      <c r="H960" s="458"/>
      <c r="I960" s="458"/>
      <c r="J960" s="458"/>
      <c r="K960" s="458"/>
      <c r="L960" s="458"/>
      <c r="M960" s="458"/>
      <c r="N960" s="458"/>
      <c r="O960" s="458"/>
      <c r="P960" s="458"/>
      <c r="Q960" s="458"/>
      <c r="R960" s="458"/>
      <c r="S960" s="458"/>
      <c r="T960" s="458"/>
      <c r="U960" s="458"/>
      <c r="V960" s="458"/>
      <c r="W960" s="458"/>
      <c r="X960" s="458"/>
      <c r="Y960" s="458"/>
      <c r="Z960" s="458"/>
    </row>
    <row r="961" ht="12.75" customHeight="1" spans="1:26">
      <c r="A961" s="458"/>
      <c r="B961" s="458"/>
      <c r="C961" s="458"/>
      <c r="D961" s="458"/>
      <c r="E961" s="458"/>
      <c r="F961" s="458"/>
      <c r="G961" s="458"/>
      <c r="H961" s="458"/>
      <c r="I961" s="458"/>
      <c r="J961" s="458"/>
      <c r="K961" s="458"/>
      <c r="L961" s="458"/>
      <c r="M961" s="458"/>
      <c r="N961" s="458"/>
      <c r="O961" s="458"/>
      <c r="P961" s="458"/>
      <c r="Q961" s="458"/>
      <c r="R961" s="458"/>
      <c r="S961" s="458"/>
      <c r="T961" s="458"/>
      <c r="U961" s="458"/>
      <c r="V961" s="458"/>
      <c r="W961" s="458"/>
      <c r="X961" s="458"/>
      <c r="Y961" s="458"/>
      <c r="Z961" s="458"/>
    </row>
    <row r="962" ht="12.75" customHeight="1" spans="1:26">
      <c r="A962" s="458"/>
      <c r="B962" s="458"/>
      <c r="C962" s="458"/>
      <c r="D962" s="458"/>
      <c r="E962" s="458"/>
      <c r="F962" s="458"/>
      <c r="G962" s="458"/>
      <c r="H962" s="458"/>
      <c r="I962" s="458"/>
      <c r="J962" s="458"/>
      <c r="K962" s="458"/>
      <c r="L962" s="458"/>
      <c r="M962" s="458"/>
      <c r="N962" s="458"/>
      <c r="O962" s="458"/>
      <c r="P962" s="458"/>
      <c r="Q962" s="458"/>
      <c r="R962" s="458"/>
      <c r="S962" s="458"/>
      <c r="T962" s="458"/>
      <c r="U962" s="458"/>
      <c r="V962" s="458"/>
      <c r="W962" s="458"/>
      <c r="X962" s="458"/>
      <c r="Y962" s="458"/>
      <c r="Z962" s="458"/>
    </row>
    <row r="963" ht="12.75" customHeight="1" spans="1:26">
      <c r="A963" s="458"/>
      <c r="B963" s="458"/>
      <c r="C963" s="458"/>
      <c r="D963" s="458"/>
      <c r="E963" s="458"/>
      <c r="F963" s="458"/>
      <c r="G963" s="458"/>
      <c r="H963" s="458"/>
      <c r="I963" s="458"/>
      <c r="J963" s="458"/>
      <c r="K963" s="458"/>
      <c r="L963" s="458"/>
      <c r="M963" s="458"/>
      <c r="N963" s="458"/>
      <c r="O963" s="458"/>
      <c r="P963" s="458"/>
      <c r="Q963" s="458"/>
      <c r="R963" s="458"/>
      <c r="S963" s="458"/>
      <c r="T963" s="458"/>
      <c r="U963" s="458"/>
      <c r="V963" s="458"/>
      <c r="W963" s="458"/>
      <c r="X963" s="458"/>
      <c r="Y963" s="458"/>
      <c r="Z963" s="458"/>
    </row>
    <row r="964" ht="12.75" customHeight="1" spans="1:26">
      <c r="A964" s="458"/>
      <c r="B964" s="458"/>
      <c r="C964" s="458"/>
      <c r="D964" s="458"/>
      <c r="E964" s="458"/>
      <c r="F964" s="458"/>
      <c r="G964" s="458"/>
      <c r="H964" s="458"/>
      <c r="I964" s="458"/>
      <c r="J964" s="458"/>
      <c r="K964" s="458"/>
      <c r="L964" s="458"/>
      <c r="M964" s="458"/>
      <c r="N964" s="458"/>
      <c r="O964" s="458"/>
      <c r="P964" s="458"/>
      <c r="Q964" s="458"/>
      <c r="R964" s="458"/>
      <c r="S964" s="458"/>
      <c r="T964" s="458"/>
      <c r="U964" s="458"/>
      <c r="V964" s="458"/>
      <c r="W964" s="458"/>
      <c r="X964" s="458"/>
      <c r="Y964" s="458"/>
      <c r="Z964" s="458"/>
    </row>
    <row r="965" ht="12.75" customHeight="1" spans="1:26">
      <c r="A965" s="458"/>
      <c r="B965" s="458"/>
      <c r="C965" s="458"/>
      <c r="D965" s="458"/>
      <c r="E965" s="458"/>
      <c r="F965" s="458"/>
      <c r="G965" s="458"/>
      <c r="H965" s="458"/>
      <c r="I965" s="458"/>
      <c r="J965" s="458"/>
      <c r="K965" s="458"/>
      <c r="L965" s="458"/>
      <c r="M965" s="458"/>
      <c r="N965" s="458"/>
      <c r="O965" s="458"/>
      <c r="P965" s="458"/>
      <c r="Q965" s="458"/>
      <c r="R965" s="458"/>
      <c r="S965" s="458"/>
      <c r="T965" s="458"/>
      <c r="U965" s="458"/>
      <c r="V965" s="458"/>
      <c r="W965" s="458"/>
      <c r="X965" s="458"/>
      <c r="Y965" s="458"/>
      <c r="Z965" s="458"/>
    </row>
    <row r="966" ht="12.75" customHeight="1" spans="1:26">
      <c r="A966" s="458"/>
      <c r="B966" s="458"/>
      <c r="C966" s="458"/>
      <c r="D966" s="458"/>
      <c r="E966" s="458"/>
      <c r="F966" s="458"/>
      <c r="G966" s="458"/>
      <c r="H966" s="458"/>
      <c r="I966" s="458"/>
      <c r="J966" s="458"/>
      <c r="K966" s="458"/>
      <c r="L966" s="458"/>
      <c r="M966" s="458"/>
      <c r="N966" s="458"/>
      <c r="O966" s="458"/>
      <c r="P966" s="458"/>
      <c r="Q966" s="458"/>
      <c r="R966" s="458"/>
      <c r="S966" s="458"/>
      <c r="T966" s="458"/>
      <c r="U966" s="458"/>
      <c r="V966" s="458"/>
      <c r="W966" s="458"/>
      <c r="X966" s="458"/>
      <c r="Y966" s="458"/>
      <c r="Z966" s="458"/>
    </row>
    <row r="967" ht="12.75" customHeight="1" spans="1:26">
      <c r="A967" s="458"/>
      <c r="B967" s="458"/>
      <c r="C967" s="458"/>
      <c r="D967" s="458"/>
      <c r="E967" s="458"/>
      <c r="F967" s="458"/>
      <c r="G967" s="458"/>
      <c r="H967" s="458"/>
      <c r="I967" s="458"/>
      <c r="J967" s="458"/>
      <c r="K967" s="458"/>
      <c r="L967" s="458"/>
      <c r="M967" s="458"/>
      <c r="N967" s="458"/>
      <c r="O967" s="458"/>
      <c r="P967" s="458"/>
      <c r="Q967" s="458"/>
      <c r="R967" s="458"/>
      <c r="S967" s="458"/>
      <c r="T967" s="458"/>
      <c r="U967" s="458"/>
      <c r="V967" s="458"/>
      <c r="W967" s="458"/>
      <c r="X967" s="458"/>
      <c r="Y967" s="458"/>
      <c r="Z967" s="458"/>
    </row>
    <row r="968" ht="12.75" customHeight="1" spans="1:26">
      <c r="A968" s="458"/>
      <c r="B968" s="458"/>
      <c r="C968" s="458"/>
      <c r="D968" s="458"/>
      <c r="E968" s="458"/>
      <c r="F968" s="458"/>
      <c r="G968" s="458"/>
      <c r="H968" s="458"/>
      <c r="I968" s="458"/>
      <c r="J968" s="458"/>
      <c r="K968" s="458"/>
      <c r="L968" s="458"/>
      <c r="M968" s="458"/>
      <c r="N968" s="458"/>
      <c r="O968" s="458"/>
      <c r="P968" s="458"/>
      <c r="Q968" s="458"/>
      <c r="R968" s="458"/>
      <c r="S968" s="458"/>
      <c r="T968" s="458"/>
      <c r="U968" s="458"/>
      <c r="V968" s="458"/>
      <c r="W968" s="458"/>
      <c r="X968" s="458"/>
      <c r="Y968" s="458"/>
      <c r="Z968" s="458"/>
    </row>
    <row r="969" ht="12.75" customHeight="1" spans="1:26">
      <c r="A969" s="458"/>
      <c r="B969" s="458"/>
      <c r="C969" s="458"/>
      <c r="D969" s="458"/>
      <c r="E969" s="458"/>
      <c r="F969" s="458"/>
      <c r="G969" s="458"/>
      <c r="H969" s="458"/>
      <c r="I969" s="458"/>
      <c r="J969" s="458"/>
      <c r="K969" s="458"/>
      <c r="L969" s="458"/>
      <c r="M969" s="458"/>
      <c r="N969" s="458"/>
      <c r="O969" s="458"/>
      <c r="P969" s="458"/>
      <c r="Q969" s="458"/>
      <c r="R969" s="458"/>
      <c r="S969" s="458"/>
      <c r="T969" s="458"/>
      <c r="U969" s="458"/>
      <c r="V969" s="458"/>
      <c r="W969" s="458"/>
      <c r="X969" s="458"/>
      <c r="Y969" s="458"/>
      <c r="Z969" s="458"/>
    </row>
    <row r="970" ht="12.75" customHeight="1" spans="1:26">
      <c r="A970" s="458"/>
      <c r="B970" s="458"/>
      <c r="C970" s="458"/>
      <c r="D970" s="458"/>
      <c r="E970" s="458"/>
      <c r="F970" s="458"/>
      <c r="G970" s="458"/>
      <c r="H970" s="458"/>
      <c r="I970" s="458"/>
      <c r="J970" s="458"/>
      <c r="K970" s="458"/>
      <c r="L970" s="458"/>
      <c r="M970" s="458"/>
      <c r="N970" s="458"/>
      <c r="O970" s="458"/>
      <c r="P970" s="458"/>
      <c r="Q970" s="458"/>
      <c r="R970" s="458"/>
      <c r="S970" s="458"/>
      <c r="T970" s="458"/>
      <c r="U970" s="458"/>
      <c r="V970" s="458"/>
      <c r="W970" s="458"/>
      <c r="X970" s="458"/>
      <c r="Y970" s="458"/>
      <c r="Z970" s="458"/>
    </row>
    <row r="971" ht="12.75" customHeight="1" spans="1:26">
      <c r="A971" s="458"/>
      <c r="B971" s="458"/>
      <c r="C971" s="458"/>
      <c r="D971" s="458"/>
      <c r="E971" s="458"/>
      <c r="F971" s="458"/>
      <c r="G971" s="458"/>
      <c r="H971" s="458"/>
      <c r="I971" s="458"/>
      <c r="J971" s="458"/>
      <c r="K971" s="458"/>
      <c r="L971" s="458"/>
      <c r="M971" s="458"/>
      <c r="N971" s="458"/>
      <c r="O971" s="458"/>
      <c r="P971" s="458"/>
      <c r="Q971" s="458"/>
      <c r="R971" s="458"/>
      <c r="S971" s="458"/>
      <c r="T971" s="458"/>
      <c r="U971" s="458"/>
      <c r="V971" s="458"/>
      <c r="W971" s="458"/>
      <c r="X971" s="458"/>
      <c r="Y971" s="458"/>
      <c r="Z971" s="458"/>
    </row>
    <row r="972" ht="12.75" customHeight="1" spans="1:26">
      <c r="A972" s="458"/>
      <c r="B972" s="458"/>
      <c r="C972" s="458"/>
      <c r="D972" s="458"/>
      <c r="E972" s="458"/>
      <c r="F972" s="458"/>
      <c r="G972" s="458"/>
      <c r="H972" s="458"/>
      <c r="I972" s="458"/>
      <c r="J972" s="458"/>
      <c r="K972" s="458"/>
      <c r="L972" s="458"/>
      <c r="M972" s="458"/>
      <c r="N972" s="458"/>
      <c r="O972" s="458"/>
      <c r="P972" s="458"/>
      <c r="Q972" s="458"/>
      <c r="R972" s="458"/>
      <c r="S972" s="458"/>
      <c r="T972" s="458"/>
      <c r="U972" s="458"/>
      <c r="V972" s="458"/>
      <c r="W972" s="458"/>
      <c r="X972" s="458"/>
      <c r="Y972" s="458"/>
      <c r="Z972" s="458"/>
    </row>
    <row r="973" ht="12.75" customHeight="1" spans="1:26">
      <c r="A973" s="458"/>
      <c r="B973" s="458"/>
      <c r="C973" s="458"/>
      <c r="D973" s="458"/>
      <c r="E973" s="458"/>
      <c r="F973" s="458"/>
      <c r="G973" s="458"/>
      <c r="H973" s="458"/>
      <c r="I973" s="458"/>
      <c r="J973" s="458"/>
      <c r="K973" s="458"/>
      <c r="L973" s="458"/>
      <c r="M973" s="458"/>
      <c r="N973" s="458"/>
      <c r="O973" s="458"/>
      <c r="P973" s="458"/>
      <c r="Q973" s="458"/>
      <c r="R973" s="458"/>
      <c r="S973" s="458"/>
      <c r="T973" s="458"/>
      <c r="U973" s="458"/>
      <c r="V973" s="458"/>
      <c r="W973" s="458"/>
      <c r="X973" s="458"/>
      <c r="Y973" s="458"/>
      <c r="Z973" s="458"/>
    </row>
    <row r="974" ht="12.75" customHeight="1" spans="1:26">
      <c r="A974" s="458"/>
      <c r="B974" s="458"/>
      <c r="C974" s="458"/>
      <c r="D974" s="458"/>
      <c r="E974" s="458"/>
      <c r="F974" s="458"/>
      <c r="G974" s="458"/>
      <c r="H974" s="458"/>
      <c r="I974" s="458"/>
      <c r="J974" s="458"/>
      <c r="K974" s="458"/>
      <c r="L974" s="458"/>
      <c r="M974" s="458"/>
      <c r="N974" s="458"/>
      <c r="O974" s="458"/>
      <c r="P974" s="458"/>
      <c r="Q974" s="458"/>
      <c r="R974" s="458"/>
      <c r="S974" s="458"/>
      <c r="T974" s="458"/>
      <c r="U974" s="458"/>
      <c r="V974" s="458"/>
      <c r="W974" s="458"/>
      <c r="X974" s="458"/>
      <c r="Y974" s="458"/>
      <c r="Z974" s="458"/>
    </row>
    <row r="975" ht="12.75" customHeight="1" spans="1:26">
      <c r="A975" s="458"/>
      <c r="B975" s="458"/>
      <c r="C975" s="458"/>
      <c r="D975" s="458"/>
      <c r="E975" s="458"/>
      <c r="F975" s="458"/>
      <c r="G975" s="458"/>
      <c r="H975" s="458"/>
      <c r="I975" s="458"/>
      <c r="J975" s="458"/>
      <c r="K975" s="458"/>
      <c r="L975" s="458"/>
      <c r="M975" s="458"/>
      <c r="N975" s="458"/>
      <c r="O975" s="458"/>
      <c r="P975" s="458"/>
      <c r="Q975" s="458"/>
      <c r="R975" s="458"/>
      <c r="S975" s="458"/>
      <c r="T975" s="458"/>
      <c r="U975" s="458"/>
      <c r="V975" s="458"/>
      <c r="W975" s="458"/>
      <c r="X975" s="458"/>
      <c r="Y975" s="458"/>
      <c r="Z975" s="458"/>
    </row>
    <row r="976" ht="12.75" customHeight="1" spans="1:26">
      <c r="A976" s="458"/>
      <c r="B976" s="458"/>
      <c r="C976" s="458"/>
      <c r="D976" s="458"/>
      <c r="E976" s="458"/>
      <c r="F976" s="458"/>
      <c r="G976" s="458"/>
      <c r="H976" s="458"/>
      <c r="I976" s="458"/>
      <c r="J976" s="458"/>
      <c r="K976" s="458"/>
      <c r="L976" s="458"/>
      <c r="M976" s="458"/>
      <c r="N976" s="458"/>
      <c r="O976" s="458"/>
      <c r="P976" s="458"/>
      <c r="Q976" s="458"/>
      <c r="R976" s="458"/>
      <c r="S976" s="458"/>
      <c r="T976" s="458"/>
      <c r="U976" s="458"/>
      <c r="V976" s="458"/>
      <c r="W976" s="458"/>
      <c r="X976" s="458"/>
      <c r="Y976" s="458"/>
      <c r="Z976" s="458"/>
    </row>
    <row r="977" ht="12.75" customHeight="1" spans="1:26">
      <c r="A977" s="458"/>
      <c r="B977" s="458"/>
      <c r="C977" s="458"/>
      <c r="D977" s="458"/>
      <c r="E977" s="458"/>
      <c r="F977" s="458"/>
      <c r="G977" s="458"/>
      <c r="H977" s="458"/>
      <c r="I977" s="458"/>
      <c r="J977" s="458"/>
      <c r="K977" s="458"/>
      <c r="L977" s="458"/>
      <c r="M977" s="458"/>
      <c r="N977" s="458"/>
      <c r="O977" s="458"/>
      <c r="P977" s="458"/>
      <c r="Q977" s="458"/>
      <c r="R977" s="458"/>
      <c r="S977" s="458"/>
      <c r="T977" s="458"/>
      <c r="U977" s="458"/>
      <c r="V977" s="458"/>
      <c r="W977" s="458"/>
      <c r="X977" s="458"/>
      <c r="Y977" s="458"/>
      <c r="Z977" s="458"/>
    </row>
    <row r="978" ht="12.75" customHeight="1" spans="1:26">
      <c r="A978" s="458"/>
      <c r="B978" s="458"/>
      <c r="C978" s="458"/>
      <c r="D978" s="458"/>
      <c r="E978" s="458"/>
      <c r="F978" s="458"/>
      <c r="G978" s="458"/>
      <c r="H978" s="458"/>
      <c r="I978" s="458"/>
      <c r="J978" s="458"/>
      <c r="K978" s="458"/>
      <c r="L978" s="458"/>
      <c r="M978" s="458"/>
      <c r="N978" s="458"/>
      <c r="O978" s="458"/>
      <c r="P978" s="458"/>
      <c r="Q978" s="458"/>
      <c r="R978" s="458"/>
      <c r="S978" s="458"/>
      <c r="T978" s="458"/>
      <c r="U978" s="458"/>
      <c r="V978" s="458"/>
      <c r="W978" s="458"/>
      <c r="X978" s="458"/>
      <c r="Y978" s="458"/>
      <c r="Z978" s="458"/>
    </row>
    <row r="979" ht="12.75" customHeight="1" spans="1:26">
      <c r="A979" s="458"/>
      <c r="B979" s="458"/>
      <c r="C979" s="458"/>
      <c r="D979" s="458"/>
      <c r="E979" s="458"/>
      <c r="F979" s="458"/>
      <c r="G979" s="458"/>
      <c r="H979" s="458"/>
      <c r="I979" s="458"/>
      <c r="J979" s="458"/>
      <c r="K979" s="458"/>
      <c r="L979" s="458"/>
      <c r="M979" s="458"/>
      <c r="N979" s="458"/>
      <c r="O979" s="458"/>
      <c r="P979" s="458"/>
      <c r="Q979" s="458"/>
      <c r="R979" s="458"/>
      <c r="S979" s="458"/>
      <c r="T979" s="458"/>
      <c r="U979" s="458"/>
      <c r="V979" s="458"/>
      <c r="W979" s="458"/>
      <c r="X979" s="458"/>
      <c r="Y979" s="458"/>
      <c r="Z979" s="458"/>
    </row>
    <row r="980" ht="12.75" customHeight="1" spans="1:26">
      <c r="A980" s="458"/>
      <c r="B980" s="458"/>
      <c r="C980" s="458"/>
      <c r="D980" s="458"/>
      <c r="E980" s="458"/>
      <c r="F980" s="458"/>
      <c r="G980" s="458"/>
      <c r="H980" s="458"/>
      <c r="I980" s="458"/>
      <c r="J980" s="458"/>
      <c r="K980" s="458"/>
      <c r="L980" s="458"/>
      <c r="M980" s="458"/>
      <c r="N980" s="458"/>
      <c r="O980" s="458"/>
      <c r="P980" s="458"/>
      <c r="Q980" s="458"/>
      <c r="R980" s="458"/>
      <c r="S980" s="458"/>
      <c r="T980" s="458"/>
      <c r="U980" s="458"/>
      <c r="V980" s="458"/>
      <c r="W980" s="458"/>
      <c r="X980" s="458"/>
      <c r="Y980" s="458"/>
      <c r="Z980" s="458"/>
    </row>
    <row r="981" ht="12.75" customHeight="1" spans="1:26">
      <c r="A981" s="458"/>
      <c r="B981" s="458"/>
      <c r="C981" s="458"/>
      <c r="D981" s="458"/>
      <c r="E981" s="458"/>
      <c r="F981" s="458"/>
      <c r="G981" s="458"/>
      <c r="H981" s="458"/>
      <c r="I981" s="458"/>
      <c r="J981" s="458"/>
      <c r="K981" s="458"/>
      <c r="L981" s="458"/>
      <c r="M981" s="458"/>
      <c r="N981" s="458"/>
      <c r="O981" s="458"/>
      <c r="P981" s="458"/>
      <c r="Q981" s="458"/>
      <c r="R981" s="458"/>
      <c r="S981" s="458"/>
      <c r="T981" s="458"/>
      <c r="U981" s="458"/>
      <c r="V981" s="458"/>
      <c r="W981" s="458"/>
      <c r="X981" s="458"/>
      <c r="Y981" s="458"/>
      <c r="Z981" s="458"/>
    </row>
    <row r="982" ht="12.75" customHeight="1" spans="1:26">
      <c r="A982" s="458"/>
      <c r="B982" s="458"/>
      <c r="C982" s="458"/>
      <c r="D982" s="458"/>
      <c r="E982" s="458"/>
      <c r="F982" s="458"/>
      <c r="G982" s="458"/>
      <c r="H982" s="458"/>
      <c r="I982" s="458"/>
      <c r="J982" s="458"/>
      <c r="K982" s="458"/>
      <c r="L982" s="458"/>
      <c r="M982" s="458"/>
      <c r="N982" s="458"/>
      <c r="O982" s="458"/>
      <c r="P982" s="458"/>
      <c r="Q982" s="458"/>
      <c r="R982" s="458"/>
      <c r="S982" s="458"/>
      <c r="T982" s="458"/>
      <c r="U982" s="458"/>
      <c r="V982" s="458"/>
      <c r="W982" s="458"/>
      <c r="X982" s="458"/>
      <c r="Y982" s="458"/>
      <c r="Z982" s="458"/>
    </row>
    <row r="983" ht="12.75" customHeight="1" spans="1:26">
      <c r="A983" s="458"/>
      <c r="B983" s="458"/>
      <c r="C983" s="458"/>
      <c r="D983" s="458"/>
      <c r="E983" s="458"/>
      <c r="F983" s="458"/>
      <c r="G983" s="458"/>
      <c r="H983" s="458"/>
      <c r="I983" s="458"/>
      <c r="J983" s="458"/>
      <c r="K983" s="458"/>
      <c r="L983" s="458"/>
      <c r="M983" s="458"/>
      <c r="N983" s="458"/>
      <c r="O983" s="458"/>
      <c r="P983" s="458"/>
      <c r="Q983" s="458"/>
      <c r="R983" s="458"/>
      <c r="S983" s="458"/>
      <c r="T983" s="458"/>
      <c r="U983" s="458"/>
      <c r="V983" s="458"/>
      <c r="W983" s="458"/>
      <c r="X983" s="458"/>
      <c r="Y983" s="458"/>
      <c r="Z983" s="458"/>
    </row>
    <row r="984" ht="12.75" customHeight="1" spans="1:26">
      <c r="A984" s="458"/>
      <c r="B984" s="458"/>
      <c r="C984" s="458"/>
      <c r="D984" s="458"/>
      <c r="E984" s="458"/>
      <c r="F984" s="458"/>
      <c r="G984" s="458"/>
      <c r="H984" s="458"/>
      <c r="I984" s="458"/>
      <c r="J984" s="458"/>
      <c r="K984" s="458"/>
      <c r="L984" s="458"/>
      <c r="M984" s="458"/>
      <c r="N984" s="458"/>
      <c r="O984" s="458"/>
      <c r="P984" s="458"/>
      <c r="Q984" s="458"/>
      <c r="R984" s="458"/>
      <c r="S984" s="458"/>
      <c r="T984" s="458"/>
      <c r="U984" s="458"/>
      <c r="V984" s="458"/>
      <c r="W984" s="458"/>
      <c r="X984" s="458"/>
      <c r="Y984" s="458"/>
      <c r="Z984" s="458"/>
    </row>
    <row r="985" ht="12.75" customHeight="1" spans="1:26">
      <c r="A985" s="458"/>
      <c r="B985" s="458"/>
      <c r="C985" s="458"/>
      <c r="D985" s="458"/>
      <c r="E985" s="458"/>
      <c r="F985" s="458"/>
      <c r="G985" s="458"/>
      <c r="H985" s="458"/>
      <c r="I985" s="458"/>
      <c r="J985" s="458"/>
      <c r="K985" s="458"/>
      <c r="L985" s="458"/>
      <c r="M985" s="458"/>
      <c r="N985" s="458"/>
      <c r="O985" s="458"/>
      <c r="P985" s="458"/>
      <c r="Q985" s="458"/>
      <c r="R985" s="458"/>
      <c r="S985" s="458"/>
      <c r="T985" s="458"/>
      <c r="U985" s="458"/>
      <c r="V985" s="458"/>
      <c r="W985" s="458"/>
      <c r="X985" s="458"/>
      <c r="Y985" s="458"/>
      <c r="Z985" s="458"/>
    </row>
    <row r="986" ht="12.75" customHeight="1" spans="1:26">
      <c r="A986" s="458"/>
      <c r="B986" s="458"/>
      <c r="C986" s="458"/>
      <c r="D986" s="458"/>
      <c r="E986" s="458"/>
      <c r="F986" s="458"/>
      <c r="G986" s="458"/>
      <c r="H986" s="458"/>
      <c r="I986" s="458"/>
      <c r="J986" s="458"/>
      <c r="K986" s="458"/>
      <c r="L986" s="458"/>
      <c r="M986" s="458"/>
      <c r="N986" s="458"/>
      <c r="O986" s="458"/>
      <c r="P986" s="458"/>
      <c r="Q986" s="458"/>
      <c r="R986" s="458"/>
      <c r="S986" s="458"/>
      <c r="T986" s="458"/>
      <c r="U986" s="458"/>
      <c r="V986" s="458"/>
      <c r="W986" s="458"/>
      <c r="X986" s="458"/>
      <c r="Y986" s="458"/>
      <c r="Z986" s="458"/>
    </row>
    <row r="987" ht="12.75" customHeight="1" spans="1:26">
      <c r="A987" s="458"/>
      <c r="B987" s="458"/>
      <c r="C987" s="458"/>
      <c r="D987" s="458"/>
      <c r="E987" s="458"/>
      <c r="F987" s="458"/>
      <c r="G987" s="458"/>
      <c r="H987" s="458"/>
      <c r="I987" s="458"/>
      <c r="J987" s="458"/>
      <c r="K987" s="458"/>
      <c r="L987" s="458"/>
      <c r="M987" s="458"/>
      <c r="N987" s="458"/>
      <c r="O987" s="458"/>
      <c r="P987" s="458"/>
      <c r="Q987" s="458"/>
      <c r="R987" s="458"/>
      <c r="S987" s="458"/>
      <c r="T987" s="458"/>
      <c r="U987" s="458"/>
      <c r="V987" s="458"/>
      <c r="W987" s="458"/>
      <c r="X987" s="458"/>
      <c r="Y987" s="458"/>
      <c r="Z987" s="458"/>
    </row>
    <row r="988" ht="12.75" customHeight="1" spans="1:26">
      <c r="A988" s="458"/>
      <c r="B988" s="458"/>
      <c r="C988" s="458"/>
      <c r="D988" s="458"/>
      <c r="E988" s="458"/>
      <c r="F988" s="458"/>
      <c r="G988" s="458"/>
      <c r="H988" s="458"/>
      <c r="I988" s="458"/>
      <c r="J988" s="458"/>
      <c r="K988" s="458"/>
      <c r="L988" s="458"/>
      <c r="M988" s="458"/>
      <c r="N988" s="458"/>
      <c r="O988" s="458"/>
      <c r="P988" s="458"/>
      <c r="Q988" s="458"/>
      <c r="R988" s="458"/>
      <c r="S988" s="458"/>
      <c r="T988" s="458"/>
      <c r="U988" s="458"/>
      <c r="V988" s="458"/>
      <c r="W988" s="458"/>
      <c r="X988" s="458"/>
      <c r="Y988" s="458"/>
      <c r="Z988" s="458"/>
    </row>
    <row r="989" ht="12.75" customHeight="1" spans="1:26">
      <c r="A989" s="458"/>
      <c r="B989" s="458"/>
      <c r="C989" s="458"/>
      <c r="D989" s="458"/>
      <c r="E989" s="458"/>
      <c r="F989" s="458"/>
      <c r="G989" s="458"/>
      <c r="H989" s="458"/>
      <c r="I989" s="458"/>
      <c r="J989" s="458"/>
      <c r="K989" s="458"/>
      <c r="L989" s="458"/>
      <c r="M989" s="458"/>
      <c r="N989" s="458"/>
      <c r="O989" s="458"/>
      <c r="P989" s="458"/>
      <c r="Q989" s="458"/>
      <c r="R989" s="458"/>
      <c r="S989" s="458"/>
      <c r="T989" s="458"/>
      <c r="U989" s="458"/>
      <c r="V989" s="458"/>
      <c r="W989" s="458"/>
      <c r="X989" s="458"/>
      <c r="Y989" s="458"/>
      <c r="Z989" s="458"/>
    </row>
    <row r="990" ht="12.75" customHeight="1" spans="1:26">
      <c r="A990" s="458"/>
      <c r="B990" s="458"/>
      <c r="C990" s="458"/>
      <c r="D990" s="458"/>
      <c r="E990" s="458"/>
      <c r="F990" s="458"/>
      <c r="G990" s="458"/>
      <c r="H990" s="458"/>
      <c r="I990" s="458"/>
      <c r="J990" s="458"/>
      <c r="K990" s="458"/>
      <c r="L990" s="458"/>
      <c r="M990" s="458"/>
      <c r="N990" s="458"/>
      <c r="O990" s="458"/>
      <c r="P990" s="458"/>
      <c r="Q990" s="458"/>
      <c r="R990" s="458"/>
      <c r="S990" s="458"/>
      <c r="T990" s="458"/>
      <c r="U990" s="458"/>
      <c r="V990" s="458"/>
      <c r="W990" s="458"/>
      <c r="X990" s="458"/>
      <c r="Y990" s="458"/>
      <c r="Z990" s="458"/>
    </row>
    <row r="991" ht="12.75" customHeight="1" spans="1:26">
      <c r="A991" s="458"/>
      <c r="B991" s="458"/>
      <c r="C991" s="458"/>
      <c r="D991" s="458"/>
      <c r="E991" s="458"/>
      <c r="F991" s="458"/>
      <c r="G991" s="458"/>
      <c r="H991" s="458"/>
      <c r="I991" s="458"/>
      <c r="J991" s="458"/>
      <c r="K991" s="458"/>
      <c r="L991" s="458"/>
      <c r="M991" s="458"/>
      <c r="N991" s="458"/>
      <c r="O991" s="458"/>
      <c r="P991" s="458"/>
      <c r="Q991" s="458"/>
      <c r="R991" s="458"/>
      <c r="S991" s="458"/>
      <c r="T991" s="458"/>
      <c r="U991" s="458"/>
      <c r="V991" s="458"/>
      <c r="W991" s="458"/>
      <c r="X991" s="458"/>
      <c r="Y991" s="458"/>
      <c r="Z991" s="458"/>
    </row>
    <row r="992" ht="12.75" customHeight="1" spans="1:26">
      <c r="A992" s="458"/>
      <c r="B992" s="458"/>
      <c r="C992" s="458"/>
      <c r="D992" s="458"/>
      <c r="E992" s="458"/>
      <c r="F992" s="458"/>
      <c r="G992" s="458"/>
      <c r="H992" s="458"/>
      <c r="I992" s="458"/>
      <c r="J992" s="458"/>
      <c r="K992" s="458"/>
      <c r="L992" s="458"/>
      <c r="M992" s="458"/>
      <c r="N992" s="458"/>
      <c r="O992" s="458"/>
      <c r="P992" s="458"/>
      <c r="Q992" s="458"/>
      <c r="R992" s="458"/>
      <c r="S992" s="458"/>
      <c r="T992" s="458"/>
      <c r="U992" s="458"/>
      <c r="V992" s="458"/>
      <c r="W992" s="458"/>
      <c r="X992" s="458"/>
      <c r="Y992" s="458"/>
      <c r="Z992" s="458"/>
    </row>
    <row r="993" ht="12.75" customHeight="1" spans="1:26">
      <c r="A993" s="458"/>
      <c r="B993" s="458"/>
      <c r="C993" s="458"/>
      <c r="D993" s="458"/>
      <c r="E993" s="458"/>
      <c r="F993" s="458"/>
      <c r="G993" s="458"/>
      <c r="H993" s="458"/>
      <c r="I993" s="458"/>
      <c r="J993" s="458"/>
      <c r="K993" s="458"/>
      <c r="L993" s="458"/>
      <c r="M993" s="458"/>
      <c r="N993" s="458"/>
      <c r="O993" s="458"/>
      <c r="P993" s="458"/>
      <c r="Q993" s="458"/>
      <c r="R993" s="458"/>
      <c r="S993" s="458"/>
      <c r="T993" s="458"/>
      <c r="U993" s="458"/>
      <c r="V993" s="458"/>
      <c r="W993" s="458"/>
      <c r="X993" s="458"/>
      <c r="Y993" s="458"/>
      <c r="Z993" s="458"/>
    </row>
    <row r="994" ht="12.75" customHeight="1" spans="1:26">
      <c r="A994" s="458"/>
      <c r="B994" s="458"/>
      <c r="C994" s="458"/>
      <c r="D994" s="458"/>
      <c r="E994" s="458"/>
      <c r="F994" s="458"/>
      <c r="G994" s="458"/>
      <c r="H994" s="458"/>
      <c r="I994" s="458"/>
      <c r="J994" s="458"/>
      <c r="K994" s="458"/>
      <c r="L994" s="458"/>
      <c r="M994" s="458"/>
      <c r="N994" s="458"/>
      <c r="O994" s="458"/>
      <c r="P994" s="458"/>
      <c r="Q994" s="458"/>
      <c r="R994" s="458"/>
      <c r="S994" s="458"/>
      <c r="T994" s="458"/>
      <c r="U994" s="458"/>
      <c r="V994" s="458"/>
      <c r="W994" s="458"/>
      <c r="X994" s="458"/>
      <c r="Y994" s="458"/>
      <c r="Z994" s="458"/>
    </row>
    <row r="995" ht="12.75" customHeight="1" spans="1:26">
      <c r="A995" s="458"/>
      <c r="B995" s="458"/>
      <c r="C995" s="458"/>
      <c r="D995" s="458"/>
      <c r="E995" s="458"/>
      <c r="F995" s="458"/>
      <c r="G995" s="458"/>
      <c r="H995" s="458"/>
      <c r="I995" s="458"/>
      <c r="J995" s="458"/>
      <c r="K995" s="458"/>
      <c r="L995" s="458"/>
      <c r="M995" s="458"/>
      <c r="N995" s="458"/>
      <c r="O995" s="458"/>
      <c r="P995" s="458"/>
      <c r="Q995" s="458"/>
      <c r="R995" s="458"/>
      <c r="S995" s="458"/>
      <c r="T995" s="458"/>
      <c r="U995" s="458"/>
      <c r="V995" s="458"/>
      <c r="W995" s="458"/>
      <c r="X995" s="458"/>
      <c r="Y995" s="458"/>
      <c r="Z995" s="458"/>
    </row>
    <row r="996" ht="12.75" customHeight="1" spans="1:26">
      <c r="A996" s="458"/>
      <c r="B996" s="458"/>
      <c r="C996" s="458"/>
      <c r="D996" s="458"/>
      <c r="E996" s="458"/>
      <c r="F996" s="458"/>
      <c r="G996" s="458"/>
      <c r="H996" s="458"/>
      <c r="I996" s="458"/>
      <c r="J996" s="458"/>
      <c r="K996" s="458"/>
      <c r="L996" s="458"/>
      <c r="M996" s="458"/>
      <c r="N996" s="458"/>
      <c r="O996" s="458"/>
      <c r="P996" s="458"/>
      <c r="Q996" s="458"/>
      <c r="R996" s="458"/>
      <c r="S996" s="458"/>
      <c r="T996" s="458"/>
      <c r="U996" s="458"/>
      <c r="V996" s="458"/>
      <c r="W996" s="458"/>
      <c r="X996" s="458"/>
      <c r="Y996" s="458"/>
      <c r="Z996" s="458"/>
    </row>
    <row r="997" ht="12.75" customHeight="1" spans="1:26">
      <c r="A997" s="458"/>
      <c r="B997" s="458"/>
      <c r="C997" s="458"/>
      <c r="D997" s="458"/>
      <c r="E997" s="458"/>
      <c r="F997" s="458"/>
      <c r="G997" s="458"/>
      <c r="H997" s="458"/>
      <c r="I997" s="458"/>
      <c r="J997" s="458"/>
      <c r="K997" s="458"/>
      <c r="L997" s="458"/>
      <c r="M997" s="458"/>
      <c r="N997" s="458"/>
      <c r="O997" s="458"/>
      <c r="P997" s="458"/>
      <c r="Q997" s="458"/>
      <c r="R997" s="458"/>
      <c r="S997" s="458"/>
      <c r="T997" s="458"/>
      <c r="U997" s="458"/>
      <c r="V997" s="458"/>
      <c r="W997" s="458"/>
      <c r="X997" s="458"/>
      <c r="Y997" s="458"/>
      <c r="Z997" s="458"/>
    </row>
    <row r="998" ht="12.75" customHeight="1" spans="1:26">
      <c r="A998" s="458"/>
      <c r="B998" s="458"/>
      <c r="C998" s="458"/>
      <c r="D998" s="458"/>
      <c r="E998" s="458"/>
      <c r="F998" s="458"/>
      <c r="G998" s="458"/>
      <c r="H998" s="458"/>
      <c r="I998" s="458"/>
      <c r="J998" s="458"/>
      <c r="K998" s="458"/>
      <c r="L998" s="458"/>
      <c r="M998" s="458"/>
      <c r="N998" s="458"/>
      <c r="O998" s="458"/>
      <c r="P998" s="458"/>
      <c r="Q998" s="458"/>
      <c r="R998" s="458"/>
      <c r="S998" s="458"/>
      <c r="T998" s="458"/>
      <c r="U998" s="458"/>
      <c r="V998" s="458"/>
      <c r="W998" s="458"/>
      <c r="X998" s="458"/>
      <c r="Y998" s="458"/>
      <c r="Z998" s="458"/>
    </row>
    <row r="999" ht="12.75" customHeight="1" spans="1:26">
      <c r="A999" s="458"/>
      <c r="B999" s="458"/>
      <c r="C999" s="458"/>
      <c r="D999" s="458"/>
      <c r="E999" s="458"/>
      <c r="F999" s="458"/>
      <c r="G999" s="458"/>
      <c r="H999" s="458"/>
      <c r="I999" s="458"/>
      <c r="J999" s="458"/>
      <c r="K999" s="458"/>
      <c r="L999" s="458"/>
      <c r="M999" s="458"/>
      <c r="N999" s="458"/>
      <c r="O999" s="458"/>
      <c r="P999" s="458"/>
      <c r="Q999" s="458"/>
      <c r="R999" s="458"/>
      <c r="S999" s="458"/>
      <c r="T999" s="458"/>
      <c r="U999" s="458"/>
      <c r="V999" s="458"/>
      <c r="W999" s="458"/>
      <c r="X999" s="458"/>
      <c r="Y999" s="458"/>
      <c r="Z999" s="458"/>
    </row>
    <row r="1000" ht="12.75" customHeight="1" spans="1:26">
      <c r="A1000" s="458"/>
      <c r="B1000" s="458"/>
      <c r="C1000" s="458"/>
      <c r="D1000" s="458"/>
      <c r="E1000" s="458"/>
      <c r="F1000" s="458"/>
      <c r="G1000" s="458"/>
      <c r="H1000" s="458"/>
      <c r="I1000" s="458"/>
      <c r="J1000" s="458"/>
      <c r="K1000" s="458"/>
      <c r="L1000" s="458"/>
      <c r="M1000" s="458"/>
      <c r="N1000" s="458"/>
      <c r="O1000" s="458"/>
      <c r="P1000" s="458"/>
      <c r="Q1000" s="458"/>
      <c r="R1000" s="458"/>
      <c r="S1000" s="458"/>
      <c r="T1000" s="458"/>
      <c r="U1000" s="458"/>
      <c r="V1000" s="458"/>
      <c r="W1000" s="458"/>
      <c r="X1000" s="458"/>
      <c r="Y1000" s="458"/>
      <c r="Z1000" s="458"/>
    </row>
  </sheetData>
  <mergeCells count="15">
    <mergeCell ref="B2:E2"/>
    <mergeCell ref="B3:E3"/>
    <mergeCell ref="C8:G8"/>
    <mergeCell ref="A12:H12"/>
    <mergeCell ref="A20:H20"/>
    <mergeCell ref="A33:H33"/>
    <mergeCell ref="A55:C55"/>
    <mergeCell ref="A109:C109"/>
    <mergeCell ref="A111:C111"/>
    <mergeCell ref="A113:C113"/>
    <mergeCell ref="C115:F115"/>
    <mergeCell ref="C117:F117"/>
    <mergeCell ref="C118:F118"/>
    <mergeCell ref="C119:F119"/>
    <mergeCell ref="C120:F120"/>
  </mergeCells>
  <dataValidations count="6">
    <dataValidation type="list" allowBlank="1" showErrorMessage="1" sqref="G110 G61:G107">
      <formula1>"CLT,PJ,PF,Cooperativa,Terceirizado,SESAB,--"</formula1>
    </dataValidation>
    <dataValidation type="list" allowBlank="1" showErrorMessage="1" sqref="H110 H61:H107">
      <formula1>"Plantonista,Diarista,Mensalista,Sobreaviso,--"</formula1>
    </dataValidation>
    <dataValidation type="list" allowBlank="1" showErrorMessage="1" sqref="C13:C19 C21:C54 IX13:IX19 IX21:IX54 ST13:ST19 ST21:ST54 ACP13:ACP19 ACP21:ACP54 AML13:AML19 AML21:AML54 AWH13:AWH19 AWH21:AWH54 BGD13:BGD19 BGD21:BGD54 BPZ13:BPZ19 BPZ21:BPZ54 BZV13:BZV19 BZV21:BZV54 CJR13:CJR19 CJR21:CJR54 CTN13:CTN19 CTN21:CTN54 DDJ13:DDJ19 DDJ21:DDJ54 DNF13:DNF19 DNF21:DNF54 DXB13:DXB19 DXB21:DXB54 EGX13:EGX19 EGX21:EGX54 EQT13:EQT19 EQT21:EQT54 FAP13:FAP19 FAP21:FAP54 FKL13:FKL19 FKL21:FKL54 FUH13:FUH19 FUH21:FUH54 GED13:GED19 GED21:GED54 GNZ13:GNZ19 GNZ21:GNZ54 GXV13:GXV19 GXV21:GXV54 HHR13:HHR19 HHR21:HHR54 HRN13:HRN19 HRN21:HRN54 IBJ13:IBJ19 IBJ21:IBJ54 ILF13:ILF19 ILF21:ILF54 IVB13:IVB19 IVB21:IVB54 JEX13:JEX19 JEX21:JEX54 JOT13:JOT19 JOT21:JOT54 JYP13:JYP19 JYP21:JYP54 KIL13:KIL19 KIL21:KIL54 KSH13:KSH19 KSH21:KSH54 LCD13:LCD19 LCD21:LCD54 LLZ13:LLZ19 LLZ21:LLZ54 LVV13:LVV19 LVV21:LVV54 MFR13:MFR19 MFR21:MFR54 MPN13:MPN19 MPN21:MPN54 MZJ13:MZJ19 MZJ21:MZJ54 NJF13:NJF19 NJF21:NJF54 NTB13:NTB19 NTB21:NTB54 OCX13:OCX19 OCX21:OCX54 OMT13:OMT19 OMT21:OMT54 OWP13:OWP19 OWP21:OWP54 PGL13:PGL19 PGL21:PGL54 PQH13:PQH19 PQH21:PQH54 QAD13:QAD19 QAD21:QAD54 QJZ13:QJZ19 QJZ21:QJZ54 QTV13:QTV19 QTV21:QTV54 RDR13:RDR19 RDR21:RDR54 RNN13:RNN19 RNN21:RNN54 RXJ13:RXJ19 RXJ21:RXJ54 SHF13:SHF19 SHF21:SHF54 SRB13:SRB19 SRB21:SRB54 TAX13:TAX19 TAX21:TAX54 TKT13:TKT19 TKT21:TKT54 TUP13:TUP19 TUP21:TUP54 UEL13:UEL19 UEL21:UEL54 UOH13:UOH19 UOH21:UOH54 UYD13:UYD19 UYD21:UYD54 VHZ13:VHZ19 VHZ21:VHZ54 VRV13:VRV19 VRV21:VRV54 WBR13:WBR19 WBR21:WBR54 WLN13:WLN19 WLN21:WLN54 WVJ13:WVJ19 WVJ21:WVJ54">
      <formula1>"44hs,40hs,36hs,30hs,24hs,20hs,16hs,12hs,10hs,8hs,4hs,--"</formula1>
    </dataValidation>
    <dataValidation type="list" allowBlank="1" showErrorMessage="1" sqref="C61:C107">
      <formula1>"44hs,40hs,36hs,30hs,24hs,20hs,18hs,16hs,15hs,12hs,10hs,8hs,4hs,--"</formula1>
    </dataValidation>
    <dataValidation type="list" allowBlank="1" showErrorMessage="1" sqref="G13:G19 G21:G54 JB13:JB19 JB21:JB54 SX13:SX19 SX21:SX54 ACT13:ACT19 ACT21:ACT54 AMP13:AMP19 AMP21:AMP54 AWL13:AWL19 AWL21:AWL54 BGH13:BGH19 BGH21:BGH54 BQD13:BQD19 BQD21:BQD54 BZZ13:BZZ19 BZZ21:BZZ54 CJV13:CJV19 CJV21:CJV54 CTR13:CTR19 CTR21:CTR54 DDN13:DDN19 DDN21:DDN54 DNJ13:DNJ19 DNJ21:DNJ54 DXF13:DXF19 DXF21:DXF54 EHB13:EHB19 EHB21:EHB54 EQX13:EQX19 EQX21:EQX54 FAT13:FAT19 FAT21:FAT54 FKP13:FKP19 FKP21:FKP54 FUL13:FUL19 FUL21:FUL54 GEH13:GEH19 GEH21:GEH54 GOD13:GOD19 GOD21:GOD54 GXZ13:GXZ19 GXZ21:GXZ54 HHV13:HHV19 HHV21:HHV54 HRR13:HRR19 HRR21:HRR54 IBN13:IBN19 IBN21:IBN54 ILJ13:ILJ19 ILJ21:ILJ54 IVF13:IVF19 IVF21:IVF54 JFB13:JFB19 JFB21:JFB54 JOX13:JOX19 JOX21:JOX54 JYT13:JYT19 JYT21:JYT54 KIP13:KIP19 KIP21:KIP54 KSL13:KSL19 KSL21:KSL54 LCH13:LCH19 LCH21:LCH54 LMD13:LMD19 LMD21:LMD54 LVZ13:LVZ19 LVZ21:LVZ54 MFV13:MFV19 MFV21:MFV54 MPR13:MPR19 MPR21:MPR54 MZN13:MZN19 MZN21:MZN54 NJJ13:NJJ19 NJJ21:NJJ54 NTF13:NTF19 NTF21:NTF54 ODB13:ODB19 ODB21:ODB54 OMX13:OMX19 OMX21:OMX54 OWT13:OWT19 OWT21:OWT54 PGP13:PGP19 PGP21:PGP54 PQL13:PQL19 PQL21:PQL54 QAH13:QAH19 QAH21:QAH54 QKD13:QKD19 QKD21:QKD54 QTZ13:QTZ19 QTZ21:QTZ54 RDV13:RDV19 RDV21:RDV54 RNR13:RNR19 RNR21:RNR54 RXN13:RXN19 RXN21:RXN54 SHJ13:SHJ19 SHJ21:SHJ54 SRF13:SRF19 SRF21:SRF54 TBB13:TBB19 TBB21:TBB54 TKX13:TKX19 TKX21:TKX54 TUT13:TUT19 TUT21:TUT54 UEP13:UEP19 UEP21:UEP54 UOL13:UOL19 UOL21:UOL54 UYH13:UYH19 UYH21:UYH54 VID13:VID19 VID21:VID54 VRZ13:VRZ19 VRZ21:VRZ54 WBV13:WBV19 WBV21:WBV54 WLR13:WLR19 WLR21:WLR54 WVN13:WVN19 WVN21:WVN54">
      <formula1>"CLT,PJ,PF,Cooperativa,Terceirizado,SESAB,--"</formula1>
    </dataValidation>
    <dataValidation type="list" allowBlank="1" showErrorMessage="1" sqref="H13:H19 H21:H54 JC13:JC19 JC21:JC54 SY13:SY19 SY21:SY54 ACU13:ACU19 ACU21:ACU54 AMQ13:AMQ19 AMQ21:AMQ54 AWM13:AWM19 AWM21:AWM54 BGI13:BGI19 BGI21:BGI54 BQE13:BQE19 BQE21:BQE54 CAA13:CAA19 CAA21:CAA54 CJW13:CJW19 CJW21:CJW54 CTS13:CTS19 CTS21:CTS54 DDO13:DDO19 DDO21:DDO54 DNK13:DNK19 DNK21:DNK54 DXG13:DXG19 DXG21:DXG54 EHC13:EHC19 EHC21:EHC54 EQY13:EQY19 EQY21:EQY54 FAU13:FAU19 FAU21:FAU54 FKQ13:FKQ19 FKQ21:FKQ54 FUM13:FUM19 FUM21:FUM54 GEI13:GEI19 GEI21:GEI54 GOE13:GOE19 GOE21:GOE54 GYA13:GYA19 GYA21:GYA54 HHW13:HHW19 HHW21:HHW54 HRS13:HRS19 HRS21:HRS54 IBO13:IBO19 IBO21:IBO54 ILK13:ILK19 ILK21:ILK54 IVG13:IVG19 IVG21:IVG54 JFC13:JFC19 JFC21:JFC54 JOY13:JOY19 JOY21:JOY54 JYU13:JYU19 JYU21:JYU54 KIQ13:KIQ19 KIQ21:KIQ54 KSM13:KSM19 KSM21:KSM54 LCI13:LCI19 LCI21:LCI54 LME13:LME19 LME21:LME54 LWA13:LWA19 LWA21:LWA54 MFW13:MFW19 MFW21:MFW54 MPS13:MPS19 MPS21:MPS54 MZO13:MZO19 MZO21:MZO54 NJK13:NJK19 NJK21:NJK54 NTG13:NTG19 NTG21:NTG54 ODC13:ODC19 ODC21:ODC54 OMY13:OMY19 OMY21:OMY54 OWU13:OWU19 OWU21:OWU54 PGQ13:PGQ19 PGQ21:PGQ54 PQM13:PQM19 PQM21:PQM54 QAI13:QAI19 QAI21:QAI54 QKE13:QKE19 QKE21:QKE54 QUA13:QUA19 QUA21:QUA54 RDW13:RDW19 RDW21:RDW54 RNS13:RNS19 RNS21:RNS54 RXO13:RXO19 RXO21:RXO54 SHK13:SHK19 SHK21:SHK54 SRG13:SRG19 SRG21:SRG54 TBC13:TBC19 TBC21:TBC54 TKY13:TKY19 TKY21:TKY54 TUU13:TUU19 TUU21:TUU54 UEQ13:UEQ19 UEQ21:UEQ54 UOM13:UOM19 UOM21:UOM54 UYI13:UYI19 UYI21:UYI54 VIE13:VIE19 VIE21:VIE54 VSA13:VSA19 VSA21:VSA54 WBW13:WBW19 WBW21:WBW54 WLS13:WLS19 WLS21:WLS54 WVO13:WVO19 WVO21:WVO54">
      <formula1>"Plantonista,Diarista,Mensalista,--"</formula1>
    </dataValidation>
  </dataValidations>
  <hyperlinks>
    <hyperlink ref="C120" r:id="rId2" display="rh.hrcfabamed@gmail.com"/>
  </hyperlinks>
  <printOptions horizontalCentered="1" verticalCentered="1"/>
  <pageMargins left="0" right="0" top="0" bottom="0" header="0" footer="0"/>
  <pageSetup paperSize="9" orientation="landscape"/>
  <headerFooter/>
  <rowBreaks count="1" manualBreakCount="1">
    <brk id="59" max="0"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0"/>
  <sheetViews>
    <sheetView showGridLines="0" zoomScale="60" zoomScaleNormal="60" topLeftCell="C1" workbookViewId="0">
      <selection activeCell="H1" sqref="H1"/>
    </sheetView>
  </sheetViews>
  <sheetFormatPr defaultColWidth="12.5714285714286" defaultRowHeight="15" customHeight="1"/>
  <cols>
    <col min="1" max="1" width="24" style="175" customWidth="1"/>
    <col min="2" max="2" width="27.2857142857143" style="175" customWidth="1"/>
    <col min="3" max="3" width="90.8571428571429" style="175" customWidth="1"/>
    <col min="4" max="4" width="27" style="175" customWidth="1"/>
    <col min="5" max="5" width="25.2857142857143" style="175" customWidth="1"/>
    <col min="6" max="6" width="27.4285714285714" style="175" customWidth="1"/>
    <col min="7" max="7" width="24.1428571428571" style="175" customWidth="1"/>
    <col min="8" max="8" width="28.2857142857143" style="175" customWidth="1"/>
    <col min="9" max="9" width="26.7142857142857" style="175" customWidth="1"/>
    <col min="10" max="10" width="24.2857142857143" style="175" customWidth="1"/>
    <col min="11" max="11" width="25.5714285714286" style="175" customWidth="1"/>
    <col min="12" max="12" width="11" style="175" customWidth="1"/>
    <col min="13" max="13" width="14" style="175" customWidth="1"/>
    <col min="14" max="14" width="11.5714285714286" style="175" customWidth="1"/>
    <col min="15" max="256" width="9.14285714285714" style="175" customWidth="1"/>
    <col min="257" max="16384" width="12.5714285714286" style="175"/>
  </cols>
  <sheetData>
    <row r="1" ht="14.25" customHeight="1" spans="1:256">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ht="24.75" customHeight="1" spans="1:256">
      <c r="A2" s="227"/>
      <c r="B2" s="226"/>
      <c r="C2" s="226"/>
      <c r="D2" s="226"/>
      <c r="E2" s="228" t="s">
        <v>30</v>
      </c>
      <c r="F2" s="229" t="s">
        <v>31</v>
      </c>
      <c r="G2" s="226"/>
      <c r="H2" s="226"/>
      <c r="I2" s="226"/>
      <c r="J2" s="226"/>
      <c r="K2" s="314"/>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ht="24.75" customHeight="1" spans="1:256">
      <c r="A3" s="227"/>
      <c r="B3" s="226"/>
      <c r="C3" s="230" t="s">
        <v>29</v>
      </c>
      <c r="E3" s="228" t="s">
        <v>33</v>
      </c>
      <c r="F3" s="229">
        <v>2026</v>
      </c>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ht="24.75" customHeight="1" spans="1:256">
      <c r="A4" s="227"/>
      <c r="B4" s="227"/>
      <c r="C4" s="230" t="s">
        <v>32</v>
      </c>
      <c r="E4" s="228" t="s">
        <v>34</v>
      </c>
      <c r="F4" s="231" t="s">
        <v>4</v>
      </c>
      <c r="G4" s="226"/>
      <c r="H4" s="226"/>
      <c r="I4" s="226"/>
      <c r="J4" s="226"/>
      <c r="K4" s="314"/>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ht="14.25" customHeight="1" spans="1:256">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c r="IL5" s="232"/>
      <c r="IM5" s="232"/>
      <c r="IN5" s="232"/>
      <c r="IO5" s="232"/>
      <c r="IP5" s="232"/>
      <c r="IQ5" s="232"/>
      <c r="IR5" s="232"/>
      <c r="IS5" s="232"/>
      <c r="IT5" s="232"/>
      <c r="IU5" s="232"/>
      <c r="IV5" s="232"/>
    </row>
    <row r="6" ht="16.5" customHeight="1" spans="1:256">
      <c r="A6" s="233"/>
      <c r="B6" s="183"/>
      <c r="C6" s="176"/>
      <c r="D6" s="183"/>
      <c r="E6" s="183"/>
      <c r="F6" s="183"/>
      <c r="G6" s="183"/>
      <c r="H6" s="183"/>
      <c r="I6" s="183"/>
      <c r="J6" s="183"/>
      <c r="K6" s="225"/>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83"/>
      <c r="GQ6" s="183"/>
      <c r="GR6" s="183"/>
      <c r="GS6" s="183"/>
      <c r="GT6" s="183"/>
      <c r="GU6" s="183"/>
      <c r="GV6" s="183"/>
      <c r="GW6" s="183"/>
      <c r="GX6" s="183"/>
      <c r="GY6" s="183"/>
      <c r="GZ6" s="183"/>
      <c r="HA6" s="183"/>
      <c r="HB6" s="183"/>
      <c r="HC6" s="183"/>
      <c r="HD6" s="183"/>
      <c r="HE6" s="183"/>
      <c r="HF6" s="183"/>
      <c r="HG6" s="183"/>
      <c r="HH6" s="183"/>
      <c r="HI6" s="183"/>
      <c r="HJ6" s="183"/>
      <c r="HK6" s="183"/>
      <c r="HL6" s="183"/>
      <c r="HM6" s="183"/>
      <c r="HN6" s="183"/>
      <c r="HO6" s="183"/>
      <c r="HP6" s="183"/>
      <c r="HQ6" s="183"/>
      <c r="HR6" s="183"/>
      <c r="HS6" s="183"/>
      <c r="HT6" s="183"/>
      <c r="HU6" s="183"/>
      <c r="HV6" s="183"/>
      <c r="HW6" s="183"/>
      <c r="HX6" s="183"/>
      <c r="HY6" s="183"/>
      <c r="HZ6" s="183"/>
      <c r="IA6" s="183"/>
      <c r="IB6" s="183"/>
      <c r="IC6" s="183"/>
      <c r="ID6" s="183"/>
      <c r="IE6" s="183"/>
      <c r="IF6" s="183"/>
      <c r="IG6" s="183"/>
      <c r="IH6" s="183"/>
      <c r="II6" s="183"/>
      <c r="IJ6" s="183"/>
      <c r="IK6" s="183"/>
      <c r="IL6" s="183"/>
      <c r="IM6" s="183"/>
      <c r="IN6" s="183"/>
      <c r="IO6" s="183"/>
      <c r="IP6" s="183"/>
      <c r="IQ6" s="183"/>
      <c r="IR6" s="183"/>
      <c r="IS6" s="183"/>
      <c r="IT6" s="183"/>
      <c r="IU6" s="183"/>
      <c r="IV6" s="183"/>
    </row>
    <row r="7" ht="16.5" customHeight="1" spans="1:256">
      <c r="A7" s="233"/>
      <c r="B7" s="183"/>
      <c r="C7" s="176"/>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c r="IN7" s="183"/>
      <c r="IO7" s="183"/>
      <c r="IP7" s="183"/>
      <c r="IQ7" s="183"/>
      <c r="IR7" s="183"/>
      <c r="IS7" s="183"/>
      <c r="IT7" s="183"/>
      <c r="IU7" s="183"/>
      <c r="IV7" s="183"/>
    </row>
    <row r="8" ht="16.5" customHeight="1" spans="1:256">
      <c r="A8" s="233"/>
      <c r="B8" s="183"/>
      <c r="C8" s="176"/>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c r="IU8" s="183"/>
      <c r="IV8" s="183"/>
    </row>
    <row r="9" ht="16.5" customHeight="1" spans="1:256">
      <c r="A9" s="233"/>
      <c r="B9" s="183"/>
      <c r="C9" s="176"/>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c r="IU9" s="183"/>
      <c r="IV9" s="183"/>
    </row>
    <row r="10" ht="32.25" customHeight="1" spans="1:256">
      <c r="A10" s="234" t="s">
        <v>930</v>
      </c>
      <c r="B10" s="235" t="s">
        <v>931</v>
      </c>
      <c r="C10" s="217"/>
      <c r="D10" s="236"/>
      <c r="E10" s="236"/>
      <c r="F10" s="237"/>
      <c r="G10" s="236"/>
      <c r="H10" s="236"/>
      <c r="I10" s="236"/>
      <c r="J10" s="236"/>
      <c r="K10" s="272"/>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c r="FT10" s="225"/>
      <c r="FU10" s="225"/>
      <c r="FV10" s="225"/>
      <c r="FW10" s="225"/>
      <c r="FX10" s="225"/>
      <c r="FY10" s="225"/>
      <c r="FZ10" s="225"/>
      <c r="GA10" s="225"/>
      <c r="GB10" s="225"/>
      <c r="GC10" s="225"/>
      <c r="GD10" s="225"/>
      <c r="GE10" s="225"/>
      <c r="GF10" s="225"/>
      <c r="GG10" s="225"/>
      <c r="GH10" s="225"/>
      <c r="GI10" s="225"/>
      <c r="GJ10" s="225"/>
      <c r="GK10" s="225"/>
      <c r="GL10" s="225"/>
      <c r="GM10" s="225"/>
      <c r="GN10" s="225"/>
      <c r="GO10" s="225"/>
      <c r="GP10" s="225"/>
      <c r="GQ10" s="225"/>
      <c r="GR10" s="225"/>
      <c r="GS10" s="225"/>
      <c r="GT10" s="225"/>
      <c r="GU10" s="225"/>
      <c r="GV10" s="225"/>
      <c r="GW10" s="225"/>
      <c r="GX10" s="225"/>
      <c r="GY10" s="225"/>
      <c r="GZ10" s="225"/>
      <c r="HA10" s="225"/>
      <c r="HB10" s="225"/>
      <c r="HC10" s="225"/>
      <c r="HD10" s="225"/>
      <c r="HE10" s="225"/>
      <c r="HF10" s="225"/>
      <c r="HG10" s="225"/>
      <c r="HH10" s="225"/>
      <c r="HI10" s="225"/>
      <c r="HJ10" s="225"/>
      <c r="HK10" s="225"/>
      <c r="HL10" s="225"/>
      <c r="HM10" s="225"/>
      <c r="HN10" s="225"/>
      <c r="HO10" s="225"/>
      <c r="HP10" s="225"/>
      <c r="HQ10" s="225"/>
      <c r="HR10" s="225"/>
      <c r="HS10" s="225"/>
      <c r="HT10" s="225"/>
      <c r="HU10" s="225"/>
      <c r="HV10" s="225"/>
      <c r="HW10" s="225"/>
      <c r="HX10" s="225"/>
      <c r="HY10" s="225"/>
      <c r="HZ10" s="225"/>
      <c r="IA10" s="225"/>
      <c r="IB10" s="225"/>
      <c r="IC10" s="225"/>
      <c r="ID10" s="225"/>
      <c r="IE10" s="225"/>
      <c r="IF10" s="225"/>
      <c r="IG10" s="225"/>
      <c r="IH10" s="225"/>
      <c r="II10" s="225"/>
      <c r="IJ10" s="225"/>
      <c r="IK10" s="225"/>
      <c r="IL10" s="225"/>
      <c r="IM10" s="225"/>
      <c r="IN10" s="225"/>
      <c r="IO10" s="225"/>
      <c r="IP10" s="225"/>
      <c r="IQ10" s="225"/>
      <c r="IR10" s="225"/>
      <c r="IS10" s="225"/>
      <c r="IT10" s="225"/>
      <c r="IU10" s="225"/>
      <c r="IV10" s="225"/>
    </row>
    <row r="11" ht="16.5" customHeight="1" spans="1:256">
      <c r="A11" s="238" t="s">
        <v>144</v>
      </c>
      <c r="B11" s="238" t="s">
        <v>932</v>
      </c>
      <c r="C11" s="239" t="s">
        <v>933</v>
      </c>
      <c r="D11" s="239" t="s">
        <v>934</v>
      </c>
      <c r="E11" s="240" t="s">
        <v>935</v>
      </c>
      <c r="F11" s="240" t="s">
        <v>936</v>
      </c>
      <c r="G11" s="240" t="s">
        <v>937</v>
      </c>
      <c r="H11" s="240" t="s">
        <v>938</v>
      </c>
      <c r="I11" s="240" t="s">
        <v>939</v>
      </c>
      <c r="J11" s="315" t="s">
        <v>940</v>
      </c>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225"/>
      <c r="HK11" s="225"/>
      <c r="HL11" s="225"/>
      <c r="HM11" s="225"/>
      <c r="HN11" s="225"/>
      <c r="HO11" s="225"/>
      <c r="HP11" s="225"/>
      <c r="HQ11" s="225"/>
      <c r="HR11" s="225"/>
      <c r="HS11" s="225"/>
      <c r="HT11" s="225"/>
      <c r="HU11" s="225"/>
      <c r="HV11" s="225"/>
      <c r="HW11" s="225"/>
      <c r="HX11" s="225"/>
      <c r="HY11" s="225"/>
      <c r="HZ11" s="225"/>
      <c r="IA11" s="225"/>
      <c r="IB11" s="225"/>
      <c r="IC11" s="225"/>
      <c r="ID11" s="225"/>
      <c r="IE11" s="225"/>
      <c r="IF11" s="225"/>
      <c r="IG11" s="225"/>
      <c r="IH11" s="225"/>
      <c r="II11" s="225"/>
      <c r="IJ11" s="225"/>
      <c r="IK11" s="225"/>
      <c r="IL11" s="225"/>
      <c r="IM11" s="225"/>
      <c r="IN11" s="225"/>
      <c r="IO11" s="225"/>
      <c r="IP11" s="225"/>
      <c r="IQ11" s="225"/>
      <c r="IR11" s="225"/>
      <c r="IS11" s="225"/>
      <c r="IT11" s="225"/>
      <c r="IU11" s="225"/>
      <c r="IV11" s="183"/>
    </row>
    <row r="12" ht="16.5" customHeight="1" spans="1:256">
      <c r="A12" s="241"/>
      <c r="B12" s="241"/>
      <c r="C12" s="241"/>
      <c r="D12" s="241"/>
      <c r="E12" s="241"/>
      <c r="F12" s="241"/>
      <c r="G12" s="241"/>
      <c r="H12" s="241"/>
      <c r="I12" s="241"/>
      <c r="J12" s="241"/>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225"/>
      <c r="HK12" s="225"/>
      <c r="HL12" s="225"/>
      <c r="HM12" s="225"/>
      <c r="HN12" s="225"/>
      <c r="HO12" s="225"/>
      <c r="HP12" s="225"/>
      <c r="HQ12" s="225"/>
      <c r="HR12" s="225"/>
      <c r="HS12" s="225"/>
      <c r="HT12" s="225"/>
      <c r="HU12" s="225"/>
      <c r="HV12" s="225"/>
      <c r="HW12" s="225"/>
      <c r="HX12" s="225"/>
      <c r="HY12" s="225"/>
      <c r="HZ12" s="225"/>
      <c r="IA12" s="225"/>
      <c r="IB12" s="225"/>
      <c r="IC12" s="225"/>
      <c r="ID12" s="225"/>
      <c r="IE12" s="225"/>
      <c r="IF12" s="225"/>
      <c r="IG12" s="225"/>
      <c r="IH12" s="225"/>
      <c r="II12" s="225"/>
      <c r="IJ12" s="225"/>
      <c r="IK12" s="225"/>
      <c r="IL12" s="225"/>
      <c r="IM12" s="225"/>
      <c r="IN12" s="225"/>
      <c r="IO12" s="225"/>
      <c r="IP12" s="225"/>
      <c r="IQ12" s="225"/>
      <c r="IR12" s="225"/>
      <c r="IS12" s="225"/>
      <c r="IT12" s="225"/>
      <c r="IU12" s="225"/>
      <c r="IV12" s="183"/>
    </row>
    <row r="13" ht="23.25" customHeight="1" spans="1:256">
      <c r="A13" s="242" t="s">
        <v>941</v>
      </c>
      <c r="B13" s="243"/>
      <c r="C13" s="244" t="s">
        <v>942</v>
      </c>
      <c r="D13" s="245">
        <v>202</v>
      </c>
      <c r="E13" s="245">
        <v>16</v>
      </c>
      <c r="F13" s="245">
        <v>11</v>
      </c>
      <c r="G13" s="245">
        <v>5</v>
      </c>
      <c r="H13" s="245">
        <v>4</v>
      </c>
      <c r="I13" s="316">
        <v>10</v>
      </c>
      <c r="J13" s="317">
        <f t="shared" ref="J13:J22" si="0">SUM(D13:E13,G13:I13)</f>
        <v>237</v>
      </c>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c r="EH13" s="225"/>
      <c r="EI13" s="225"/>
      <c r="EJ13" s="225"/>
      <c r="EK13" s="225"/>
      <c r="EL13" s="225"/>
      <c r="EM13" s="225"/>
      <c r="EN13" s="225"/>
      <c r="EO13" s="225"/>
      <c r="EP13" s="225"/>
      <c r="EQ13" s="225"/>
      <c r="ER13" s="225"/>
      <c r="ES13" s="225"/>
      <c r="ET13" s="225"/>
      <c r="EU13" s="225"/>
      <c r="EV13" s="225"/>
      <c r="EW13" s="225"/>
      <c r="EX13" s="225"/>
      <c r="EY13" s="225"/>
      <c r="EZ13" s="225"/>
      <c r="FA13" s="225"/>
      <c r="FB13" s="225"/>
      <c r="FC13" s="225"/>
      <c r="FD13" s="225"/>
      <c r="FE13" s="225"/>
      <c r="FF13" s="225"/>
      <c r="FG13" s="225"/>
      <c r="FH13" s="225"/>
      <c r="FI13" s="225"/>
      <c r="FJ13" s="225"/>
      <c r="FK13" s="225"/>
      <c r="FL13" s="225"/>
      <c r="FM13" s="225"/>
      <c r="FN13" s="225"/>
      <c r="FO13" s="225"/>
      <c r="FP13" s="225"/>
      <c r="FQ13" s="225"/>
      <c r="FR13" s="225"/>
      <c r="FS13" s="225"/>
      <c r="FT13" s="225"/>
      <c r="FU13" s="225"/>
      <c r="FV13" s="225"/>
      <c r="FW13" s="225"/>
      <c r="FX13" s="225"/>
      <c r="FY13" s="225"/>
      <c r="FZ13" s="225"/>
      <c r="GA13" s="225"/>
      <c r="GB13" s="225"/>
      <c r="GC13" s="225"/>
      <c r="GD13" s="225"/>
      <c r="GE13" s="225"/>
      <c r="GF13" s="225"/>
      <c r="GG13" s="225"/>
      <c r="GH13" s="225"/>
      <c r="GI13" s="225"/>
      <c r="GJ13" s="225"/>
      <c r="GK13" s="225"/>
      <c r="GL13" s="225"/>
      <c r="GM13" s="225"/>
      <c r="GN13" s="225"/>
      <c r="GO13" s="225"/>
      <c r="GP13" s="225"/>
      <c r="GQ13" s="225"/>
      <c r="GR13" s="225"/>
      <c r="GS13" s="225"/>
      <c r="GT13" s="225"/>
      <c r="GU13" s="225"/>
      <c r="GV13" s="225"/>
      <c r="GW13" s="225"/>
      <c r="GX13" s="225"/>
      <c r="GY13" s="225"/>
      <c r="GZ13" s="225"/>
      <c r="HA13" s="225"/>
      <c r="HB13" s="225"/>
      <c r="HC13" s="225"/>
      <c r="HD13" s="225"/>
      <c r="HE13" s="225"/>
      <c r="HF13" s="225"/>
      <c r="HG13" s="225"/>
      <c r="HH13" s="225"/>
      <c r="HI13" s="225"/>
      <c r="HJ13" s="225"/>
      <c r="HK13" s="225"/>
      <c r="HL13" s="225"/>
      <c r="HM13" s="225"/>
      <c r="HN13" s="225"/>
      <c r="HO13" s="225"/>
      <c r="HP13" s="225"/>
      <c r="HQ13" s="225"/>
      <c r="HR13" s="225"/>
      <c r="HS13" s="225"/>
      <c r="HT13" s="225"/>
      <c r="HU13" s="225"/>
      <c r="HV13" s="225"/>
      <c r="HW13" s="225"/>
      <c r="HX13" s="225"/>
      <c r="HY13" s="225"/>
      <c r="HZ13" s="225"/>
      <c r="IA13" s="225"/>
      <c r="IB13" s="225"/>
      <c r="IC13" s="225"/>
      <c r="ID13" s="225"/>
      <c r="IE13" s="225"/>
      <c r="IF13" s="225"/>
      <c r="IG13" s="225"/>
      <c r="IH13" s="225"/>
      <c r="II13" s="225"/>
      <c r="IJ13" s="225"/>
      <c r="IK13" s="225"/>
      <c r="IL13" s="225"/>
      <c r="IM13" s="225"/>
      <c r="IN13" s="225"/>
      <c r="IO13" s="225"/>
      <c r="IP13" s="225"/>
      <c r="IQ13" s="225"/>
      <c r="IR13" s="225"/>
      <c r="IS13" s="225"/>
      <c r="IT13" s="225"/>
      <c r="IU13" s="225"/>
      <c r="IV13" s="225"/>
    </row>
    <row r="14" ht="23.25" customHeight="1" spans="1:256">
      <c r="A14" s="242" t="s">
        <v>943</v>
      </c>
      <c r="B14" s="246"/>
      <c r="C14" s="244" t="s">
        <v>944</v>
      </c>
      <c r="D14" s="245">
        <v>3</v>
      </c>
      <c r="E14" s="245">
        <v>0</v>
      </c>
      <c r="F14" s="245">
        <v>0</v>
      </c>
      <c r="G14" s="245">
        <v>0</v>
      </c>
      <c r="H14" s="245">
        <v>0</v>
      </c>
      <c r="I14" s="316">
        <v>0</v>
      </c>
      <c r="J14" s="317">
        <f t="shared" si="0"/>
        <v>3</v>
      </c>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c r="GY14" s="225"/>
      <c r="GZ14" s="225"/>
      <c r="HA14" s="225"/>
      <c r="HB14" s="225"/>
      <c r="HC14" s="225"/>
      <c r="HD14" s="225"/>
      <c r="HE14" s="225"/>
      <c r="HF14" s="225"/>
      <c r="HG14" s="225"/>
      <c r="HH14" s="225"/>
      <c r="HI14" s="225"/>
      <c r="HJ14" s="225"/>
      <c r="HK14" s="225"/>
      <c r="HL14" s="225"/>
      <c r="HM14" s="225"/>
      <c r="HN14" s="225"/>
      <c r="HO14" s="225"/>
      <c r="HP14" s="225"/>
      <c r="HQ14" s="225"/>
      <c r="HR14" s="225"/>
      <c r="HS14" s="225"/>
      <c r="HT14" s="225"/>
      <c r="HU14" s="225"/>
      <c r="HV14" s="225"/>
      <c r="HW14" s="225"/>
      <c r="HX14" s="225"/>
      <c r="HY14" s="225"/>
      <c r="HZ14" s="225"/>
      <c r="IA14" s="225"/>
      <c r="IB14" s="225"/>
      <c r="IC14" s="225"/>
      <c r="ID14" s="225"/>
      <c r="IE14" s="225"/>
      <c r="IF14" s="225"/>
      <c r="IG14" s="225"/>
      <c r="IH14" s="225"/>
      <c r="II14" s="225"/>
      <c r="IJ14" s="225"/>
      <c r="IK14" s="225"/>
      <c r="IL14" s="225"/>
      <c r="IM14" s="225"/>
      <c r="IN14" s="225"/>
      <c r="IO14" s="225"/>
      <c r="IP14" s="225"/>
      <c r="IQ14" s="225"/>
      <c r="IR14" s="225"/>
      <c r="IS14" s="225"/>
      <c r="IT14" s="225"/>
      <c r="IU14" s="225"/>
      <c r="IV14" s="225"/>
    </row>
    <row r="15" ht="23.25" customHeight="1" spans="1:256">
      <c r="A15" s="242" t="s">
        <v>945</v>
      </c>
      <c r="B15" s="246"/>
      <c r="C15" s="244" t="s">
        <v>946</v>
      </c>
      <c r="D15" s="245">
        <v>257</v>
      </c>
      <c r="E15" s="245">
        <v>19</v>
      </c>
      <c r="F15" s="245">
        <v>3</v>
      </c>
      <c r="G15" s="245">
        <v>5</v>
      </c>
      <c r="H15" s="245">
        <v>0</v>
      </c>
      <c r="I15" s="245">
        <v>0</v>
      </c>
      <c r="J15" s="317">
        <f t="shared" si="0"/>
        <v>281</v>
      </c>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c r="GY15" s="225"/>
      <c r="GZ15" s="225"/>
      <c r="HA15" s="225"/>
      <c r="HB15" s="225"/>
      <c r="HC15" s="225"/>
      <c r="HD15" s="225"/>
      <c r="HE15" s="225"/>
      <c r="HF15" s="225"/>
      <c r="HG15" s="225"/>
      <c r="HH15" s="225"/>
      <c r="HI15" s="225"/>
      <c r="HJ15" s="225"/>
      <c r="HK15" s="225"/>
      <c r="HL15" s="225"/>
      <c r="HM15" s="225"/>
      <c r="HN15" s="225"/>
      <c r="HO15" s="225"/>
      <c r="HP15" s="225"/>
      <c r="HQ15" s="225"/>
      <c r="HR15" s="225"/>
      <c r="HS15" s="225"/>
      <c r="HT15" s="225"/>
      <c r="HU15" s="225"/>
      <c r="HV15" s="225"/>
      <c r="HW15" s="225"/>
      <c r="HX15" s="225"/>
      <c r="HY15" s="225"/>
      <c r="HZ15" s="225"/>
      <c r="IA15" s="225"/>
      <c r="IB15" s="225"/>
      <c r="IC15" s="225"/>
      <c r="ID15" s="225"/>
      <c r="IE15" s="225"/>
      <c r="IF15" s="225"/>
      <c r="IG15" s="225"/>
      <c r="IH15" s="225"/>
      <c r="II15" s="225"/>
      <c r="IJ15" s="225"/>
      <c r="IK15" s="225"/>
      <c r="IL15" s="225"/>
      <c r="IM15" s="225"/>
      <c r="IN15" s="225"/>
      <c r="IO15" s="225"/>
      <c r="IP15" s="225"/>
      <c r="IQ15" s="225"/>
      <c r="IR15" s="225"/>
      <c r="IS15" s="225"/>
      <c r="IT15" s="225"/>
      <c r="IU15" s="225"/>
      <c r="IV15" s="225"/>
    </row>
    <row r="16" ht="23.25" customHeight="1" spans="1:256">
      <c r="A16" s="242" t="s">
        <v>947</v>
      </c>
      <c r="B16" s="246"/>
      <c r="C16" s="244" t="s">
        <v>948</v>
      </c>
      <c r="D16" s="245">
        <v>28</v>
      </c>
      <c r="E16" s="245">
        <v>7</v>
      </c>
      <c r="F16" s="245">
        <v>0</v>
      </c>
      <c r="G16" s="245">
        <v>0</v>
      </c>
      <c r="H16" s="245">
        <v>0</v>
      </c>
      <c r="I16" s="316">
        <v>0</v>
      </c>
      <c r="J16" s="317">
        <f t="shared" si="0"/>
        <v>35</v>
      </c>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c r="GY16" s="225"/>
      <c r="GZ16" s="225"/>
      <c r="HA16" s="225"/>
      <c r="HB16" s="225"/>
      <c r="HC16" s="225"/>
      <c r="HD16" s="225"/>
      <c r="HE16" s="225"/>
      <c r="HF16" s="225"/>
      <c r="HG16" s="225"/>
      <c r="HH16" s="225"/>
      <c r="HI16" s="225"/>
      <c r="HJ16" s="225"/>
      <c r="HK16" s="225"/>
      <c r="HL16" s="225"/>
      <c r="HM16" s="225"/>
      <c r="HN16" s="225"/>
      <c r="HO16" s="225"/>
      <c r="HP16" s="225"/>
      <c r="HQ16" s="225"/>
      <c r="HR16" s="225"/>
      <c r="HS16" s="225"/>
      <c r="HT16" s="225"/>
      <c r="HU16" s="225"/>
      <c r="HV16" s="225"/>
      <c r="HW16" s="225"/>
      <c r="HX16" s="225"/>
      <c r="HY16" s="225"/>
      <c r="HZ16" s="225"/>
      <c r="IA16" s="225"/>
      <c r="IB16" s="225"/>
      <c r="IC16" s="225"/>
      <c r="ID16" s="225"/>
      <c r="IE16" s="225"/>
      <c r="IF16" s="225"/>
      <c r="IG16" s="225"/>
      <c r="IH16" s="225"/>
      <c r="II16" s="225"/>
      <c r="IJ16" s="225"/>
      <c r="IK16" s="225"/>
      <c r="IL16" s="225"/>
      <c r="IM16" s="225"/>
      <c r="IN16" s="225"/>
      <c r="IO16" s="225"/>
      <c r="IP16" s="225"/>
      <c r="IQ16" s="225"/>
      <c r="IR16" s="225"/>
      <c r="IS16" s="225"/>
      <c r="IT16" s="225"/>
      <c r="IU16" s="225"/>
      <c r="IV16" s="225"/>
    </row>
    <row r="17" ht="23.25" customHeight="1" spans="1:256">
      <c r="A17" s="242" t="s">
        <v>949</v>
      </c>
      <c r="B17" s="246"/>
      <c r="C17" s="244" t="s">
        <v>950</v>
      </c>
      <c r="D17" s="245">
        <v>0</v>
      </c>
      <c r="E17" s="245">
        <v>0</v>
      </c>
      <c r="F17" s="245">
        <v>29</v>
      </c>
      <c r="G17" s="245">
        <v>0</v>
      </c>
      <c r="H17" s="245">
        <v>3</v>
      </c>
      <c r="I17" s="245">
        <v>8</v>
      </c>
      <c r="J17" s="317">
        <f t="shared" si="0"/>
        <v>11</v>
      </c>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c r="GY17" s="225"/>
      <c r="GZ17" s="225"/>
      <c r="HA17" s="225"/>
      <c r="HB17" s="225"/>
      <c r="HC17" s="225"/>
      <c r="HD17" s="225"/>
      <c r="HE17" s="225"/>
      <c r="HF17" s="225"/>
      <c r="HG17" s="225"/>
      <c r="HH17" s="225"/>
      <c r="HI17" s="225"/>
      <c r="HJ17" s="225"/>
      <c r="HK17" s="225"/>
      <c r="HL17" s="225"/>
      <c r="HM17" s="225"/>
      <c r="HN17" s="225"/>
      <c r="HO17" s="225"/>
      <c r="HP17" s="225"/>
      <c r="HQ17" s="225"/>
      <c r="HR17" s="225"/>
      <c r="HS17" s="225"/>
      <c r="HT17" s="225"/>
      <c r="HU17" s="225"/>
      <c r="HV17" s="225"/>
      <c r="HW17" s="225"/>
      <c r="HX17" s="225"/>
      <c r="HY17" s="225"/>
      <c r="HZ17" s="225"/>
      <c r="IA17" s="225"/>
      <c r="IB17" s="225"/>
      <c r="IC17" s="225"/>
      <c r="ID17" s="225"/>
      <c r="IE17" s="225"/>
      <c r="IF17" s="225"/>
      <c r="IG17" s="225"/>
      <c r="IH17" s="225"/>
      <c r="II17" s="225"/>
      <c r="IJ17" s="225"/>
      <c r="IK17" s="225"/>
      <c r="IL17" s="225"/>
      <c r="IM17" s="225"/>
      <c r="IN17" s="225"/>
      <c r="IO17" s="225"/>
      <c r="IP17" s="225"/>
      <c r="IQ17" s="225"/>
      <c r="IR17" s="225"/>
      <c r="IS17" s="225"/>
      <c r="IT17" s="225"/>
      <c r="IU17" s="225"/>
      <c r="IV17" s="225"/>
    </row>
    <row r="18" ht="23.25" customHeight="1" spans="1:256">
      <c r="A18" s="242" t="s">
        <v>951</v>
      </c>
      <c r="B18" s="246"/>
      <c r="C18" s="247" t="s">
        <v>952</v>
      </c>
      <c r="D18" s="248">
        <v>89</v>
      </c>
      <c r="E18" s="248">
        <v>0</v>
      </c>
      <c r="F18" s="248">
        <v>0</v>
      </c>
      <c r="G18" s="248">
        <v>0</v>
      </c>
      <c r="H18" s="248">
        <v>0</v>
      </c>
      <c r="I18" s="248">
        <v>0</v>
      </c>
      <c r="J18" s="317">
        <f t="shared" si="0"/>
        <v>89</v>
      </c>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225"/>
      <c r="GF18" s="225"/>
      <c r="GG18" s="225"/>
      <c r="GH18" s="225"/>
      <c r="GI18" s="225"/>
      <c r="GJ18" s="225"/>
      <c r="GK18" s="225"/>
      <c r="GL18" s="225"/>
      <c r="GM18" s="225"/>
      <c r="GN18" s="225"/>
      <c r="GO18" s="225"/>
      <c r="GP18" s="225"/>
      <c r="GQ18" s="225"/>
      <c r="GR18" s="225"/>
      <c r="GS18" s="225"/>
      <c r="GT18" s="225"/>
      <c r="GU18" s="225"/>
      <c r="GV18" s="225"/>
      <c r="GW18" s="225"/>
      <c r="GX18" s="225"/>
      <c r="GY18" s="225"/>
      <c r="GZ18" s="225"/>
      <c r="HA18" s="225"/>
      <c r="HB18" s="225"/>
      <c r="HC18" s="225"/>
      <c r="HD18" s="225"/>
      <c r="HE18" s="225"/>
      <c r="HF18" s="225"/>
      <c r="HG18" s="225"/>
      <c r="HH18" s="225"/>
      <c r="HI18" s="225"/>
      <c r="HJ18" s="225"/>
      <c r="HK18" s="225"/>
      <c r="HL18" s="225"/>
      <c r="HM18" s="225"/>
      <c r="HN18" s="225"/>
      <c r="HO18" s="225"/>
      <c r="HP18" s="225"/>
      <c r="HQ18" s="225"/>
      <c r="HR18" s="225"/>
      <c r="HS18" s="225"/>
      <c r="HT18" s="225"/>
      <c r="HU18" s="225"/>
      <c r="HV18" s="225"/>
      <c r="HW18" s="225"/>
      <c r="HX18" s="225"/>
      <c r="HY18" s="225"/>
      <c r="HZ18" s="225"/>
      <c r="IA18" s="225"/>
      <c r="IB18" s="225"/>
      <c r="IC18" s="225"/>
      <c r="ID18" s="225"/>
      <c r="IE18" s="225"/>
      <c r="IF18" s="225"/>
      <c r="IG18" s="225"/>
      <c r="IH18" s="225"/>
      <c r="II18" s="225"/>
      <c r="IJ18" s="225"/>
      <c r="IK18" s="225"/>
      <c r="IL18" s="225"/>
      <c r="IM18" s="225"/>
      <c r="IN18" s="225"/>
      <c r="IO18" s="225"/>
      <c r="IP18" s="225"/>
      <c r="IQ18" s="225"/>
      <c r="IR18" s="225"/>
      <c r="IS18" s="225"/>
      <c r="IT18" s="225"/>
      <c r="IU18" s="225"/>
      <c r="IV18" s="225"/>
    </row>
    <row r="19" ht="23.25" customHeight="1" spans="1:256">
      <c r="A19" s="242" t="s">
        <v>953</v>
      </c>
      <c r="B19" s="246"/>
      <c r="C19" s="247" t="s">
        <v>954</v>
      </c>
      <c r="D19" s="248">
        <v>92</v>
      </c>
      <c r="E19" s="248">
        <v>0</v>
      </c>
      <c r="F19" s="248">
        <v>0</v>
      </c>
      <c r="G19" s="248">
        <v>0</v>
      </c>
      <c r="H19" s="248">
        <v>0</v>
      </c>
      <c r="I19" s="248">
        <v>0</v>
      </c>
      <c r="J19" s="317">
        <f t="shared" si="0"/>
        <v>92</v>
      </c>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c r="GY19" s="225"/>
      <c r="GZ19" s="225"/>
      <c r="HA19" s="225"/>
      <c r="HB19" s="225"/>
      <c r="HC19" s="225"/>
      <c r="HD19" s="225"/>
      <c r="HE19" s="225"/>
      <c r="HF19" s="225"/>
      <c r="HG19" s="225"/>
      <c r="HH19" s="225"/>
      <c r="HI19" s="225"/>
      <c r="HJ19" s="225"/>
      <c r="HK19" s="225"/>
      <c r="HL19" s="225"/>
      <c r="HM19" s="225"/>
      <c r="HN19" s="225"/>
      <c r="HO19" s="225"/>
      <c r="HP19" s="225"/>
      <c r="HQ19" s="225"/>
      <c r="HR19" s="225"/>
      <c r="HS19" s="225"/>
      <c r="HT19" s="225"/>
      <c r="HU19" s="225"/>
      <c r="HV19" s="225"/>
      <c r="HW19" s="225"/>
      <c r="HX19" s="225"/>
      <c r="HY19" s="225"/>
      <c r="HZ19" s="225"/>
      <c r="IA19" s="225"/>
      <c r="IB19" s="225"/>
      <c r="IC19" s="225"/>
      <c r="ID19" s="225"/>
      <c r="IE19" s="225"/>
      <c r="IF19" s="225"/>
      <c r="IG19" s="225"/>
      <c r="IH19" s="225"/>
      <c r="II19" s="225"/>
      <c r="IJ19" s="225"/>
      <c r="IK19" s="225"/>
      <c r="IL19" s="225"/>
      <c r="IM19" s="225"/>
      <c r="IN19" s="225"/>
      <c r="IO19" s="225"/>
      <c r="IP19" s="225"/>
      <c r="IQ19" s="225"/>
      <c r="IR19" s="225"/>
      <c r="IS19" s="225"/>
      <c r="IT19" s="225"/>
      <c r="IU19" s="225"/>
      <c r="IV19" s="225"/>
    </row>
    <row r="20" ht="23.25" customHeight="1" spans="1:256">
      <c r="A20" s="242" t="s">
        <v>955</v>
      </c>
      <c r="B20" s="246"/>
      <c r="C20" s="247" t="s">
        <v>956</v>
      </c>
      <c r="D20" s="248">
        <v>34</v>
      </c>
      <c r="E20" s="248">
        <v>0</v>
      </c>
      <c r="F20" s="248">
        <v>0</v>
      </c>
      <c r="G20" s="248">
        <v>0</v>
      </c>
      <c r="H20" s="248">
        <v>0</v>
      </c>
      <c r="I20" s="248">
        <v>0</v>
      </c>
      <c r="J20" s="317">
        <f t="shared" si="0"/>
        <v>34</v>
      </c>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c r="GY20" s="225"/>
      <c r="GZ20" s="225"/>
      <c r="HA20" s="225"/>
      <c r="HB20" s="225"/>
      <c r="HC20" s="225"/>
      <c r="HD20" s="225"/>
      <c r="HE20" s="225"/>
      <c r="HF20" s="225"/>
      <c r="HG20" s="225"/>
      <c r="HH20" s="225"/>
      <c r="HI20" s="225"/>
      <c r="HJ20" s="225"/>
      <c r="HK20" s="225"/>
      <c r="HL20" s="225"/>
      <c r="HM20" s="225"/>
      <c r="HN20" s="225"/>
      <c r="HO20" s="225"/>
      <c r="HP20" s="225"/>
      <c r="HQ20" s="225"/>
      <c r="HR20" s="225"/>
      <c r="HS20" s="225"/>
      <c r="HT20" s="225"/>
      <c r="HU20" s="225"/>
      <c r="HV20" s="225"/>
      <c r="HW20" s="225"/>
      <c r="HX20" s="225"/>
      <c r="HY20" s="225"/>
      <c r="HZ20" s="225"/>
      <c r="IA20" s="225"/>
      <c r="IB20" s="225"/>
      <c r="IC20" s="225"/>
      <c r="ID20" s="225"/>
      <c r="IE20" s="225"/>
      <c r="IF20" s="225"/>
      <c r="IG20" s="225"/>
      <c r="IH20" s="225"/>
      <c r="II20" s="225"/>
      <c r="IJ20" s="225"/>
      <c r="IK20" s="225"/>
      <c r="IL20" s="225"/>
      <c r="IM20" s="225"/>
      <c r="IN20" s="225"/>
      <c r="IO20" s="225"/>
      <c r="IP20" s="225"/>
      <c r="IQ20" s="225"/>
      <c r="IR20" s="225"/>
      <c r="IS20" s="225"/>
      <c r="IT20" s="225"/>
      <c r="IU20" s="225"/>
      <c r="IV20" s="225"/>
    </row>
    <row r="21" ht="23.25" customHeight="1" spans="1:256">
      <c r="A21" s="242" t="s">
        <v>957</v>
      </c>
      <c r="B21" s="246"/>
      <c r="C21" s="247" t="s">
        <v>958</v>
      </c>
      <c r="D21" s="248">
        <v>4</v>
      </c>
      <c r="E21" s="248">
        <v>3</v>
      </c>
      <c r="F21" s="248">
        <v>8</v>
      </c>
      <c r="G21" s="248">
        <v>0</v>
      </c>
      <c r="H21" s="248">
        <v>1</v>
      </c>
      <c r="I21" s="248">
        <v>0</v>
      </c>
      <c r="J21" s="317">
        <f t="shared" si="0"/>
        <v>8</v>
      </c>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c r="GY21" s="225"/>
      <c r="GZ21" s="225"/>
      <c r="HA21" s="225"/>
      <c r="HB21" s="225"/>
      <c r="HC21" s="225"/>
      <c r="HD21" s="225"/>
      <c r="HE21" s="225"/>
      <c r="HF21" s="225"/>
      <c r="HG21" s="225"/>
      <c r="HH21" s="225"/>
      <c r="HI21" s="225"/>
      <c r="HJ21" s="225"/>
      <c r="HK21" s="225"/>
      <c r="HL21" s="225"/>
      <c r="HM21" s="225"/>
      <c r="HN21" s="225"/>
      <c r="HO21" s="225"/>
      <c r="HP21" s="225"/>
      <c r="HQ21" s="225"/>
      <c r="HR21" s="225"/>
      <c r="HS21" s="225"/>
      <c r="HT21" s="225"/>
      <c r="HU21" s="225"/>
      <c r="HV21" s="225"/>
      <c r="HW21" s="225"/>
      <c r="HX21" s="225"/>
      <c r="HY21" s="225"/>
      <c r="HZ21" s="225"/>
      <c r="IA21" s="225"/>
      <c r="IB21" s="225"/>
      <c r="IC21" s="225"/>
      <c r="ID21" s="225"/>
      <c r="IE21" s="225"/>
      <c r="IF21" s="225"/>
      <c r="IG21" s="225"/>
      <c r="IH21" s="225"/>
      <c r="II21" s="225"/>
      <c r="IJ21" s="225"/>
      <c r="IK21" s="225"/>
      <c r="IL21" s="225"/>
      <c r="IM21" s="225"/>
      <c r="IN21" s="225"/>
      <c r="IO21" s="225"/>
      <c r="IP21" s="225"/>
      <c r="IQ21" s="225"/>
      <c r="IR21" s="225"/>
      <c r="IS21" s="225"/>
      <c r="IT21" s="225"/>
      <c r="IU21" s="225"/>
      <c r="IV21" s="225"/>
    </row>
    <row r="22" ht="23.25" customHeight="1" spans="1:256">
      <c r="A22" s="242" t="s">
        <v>959</v>
      </c>
      <c r="B22" s="246"/>
      <c r="C22" s="247" t="s">
        <v>960</v>
      </c>
      <c r="D22" s="248">
        <v>22</v>
      </c>
      <c r="E22" s="248">
        <v>0</v>
      </c>
      <c r="F22" s="248">
        <v>0</v>
      </c>
      <c r="G22" s="248">
        <v>0</v>
      </c>
      <c r="H22" s="248">
        <v>0</v>
      </c>
      <c r="I22" s="248">
        <v>0</v>
      </c>
      <c r="J22" s="317">
        <f t="shared" si="0"/>
        <v>22</v>
      </c>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c r="GY22" s="225"/>
      <c r="GZ22" s="225"/>
      <c r="HA22" s="225"/>
      <c r="HB22" s="225"/>
      <c r="HC22" s="225"/>
      <c r="HD22" s="225"/>
      <c r="HE22" s="225"/>
      <c r="HF22" s="225"/>
      <c r="HG22" s="225"/>
      <c r="HH22" s="225"/>
      <c r="HI22" s="225"/>
      <c r="HJ22" s="225"/>
      <c r="HK22" s="225"/>
      <c r="HL22" s="225"/>
      <c r="HM22" s="225"/>
      <c r="HN22" s="225"/>
      <c r="HO22" s="225"/>
      <c r="HP22" s="225"/>
      <c r="HQ22" s="225"/>
      <c r="HR22" s="225"/>
      <c r="HS22" s="225"/>
      <c r="HT22" s="225"/>
      <c r="HU22" s="225"/>
      <c r="HV22" s="225"/>
      <c r="HW22" s="225"/>
      <c r="HX22" s="225"/>
      <c r="HY22" s="225"/>
      <c r="HZ22" s="225"/>
      <c r="IA22" s="225"/>
      <c r="IB22" s="225"/>
      <c r="IC22" s="225"/>
      <c r="ID22" s="225"/>
      <c r="IE22" s="225"/>
      <c r="IF22" s="225"/>
      <c r="IG22" s="225"/>
      <c r="IH22" s="225"/>
      <c r="II22" s="225"/>
      <c r="IJ22" s="225"/>
      <c r="IK22" s="225"/>
      <c r="IL22" s="225"/>
      <c r="IM22" s="225"/>
      <c r="IN22" s="225"/>
      <c r="IO22" s="225"/>
      <c r="IP22" s="225"/>
      <c r="IQ22" s="225"/>
      <c r="IR22" s="225"/>
      <c r="IS22" s="225"/>
      <c r="IT22" s="225"/>
      <c r="IU22" s="225"/>
      <c r="IV22" s="225"/>
    </row>
    <row r="23" ht="23.25" customHeight="1" spans="1:256">
      <c r="A23" s="249" t="s">
        <v>961</v>
      </c>
      <c r="B23" s="250"/>
      <c r="C23" s="206"/>
      <c r="D23" s="251">
        <f t="shared" ref="D23:I23" si="1">SUM(D13:D22)</f>
        <v>731</v>
      </c>
      <c r="E23" s="252">
        <f t="shared" si="1"/>
        <v>45</v>
      </c>
      <c r="F23" s="252">
        <f t="shared" si="1"/>
        <v>51</v>
      </c>
      <c r="G23" s="252">
        <f t="shared" si="1"/>
        <v>10</v>
      </c>
      <c r="H23" s="252">
        <f t="shared" si="1"/>
        <v>8</v>
      </c>
      <c r="I23" s="252">
        <f t="shared" si="1"/>
        <v>18</v>
      </c>
      <c r="J23" s="318"/>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c r="GY23" s="225"/>
      <c r="GZ23" s="225"/>
      <c r="HA23" s="225"/>
      <c r="HB23" s="225"/>
      <c r="HC23" s="225"/>
      <c r="HD23" s="225"/>
      <c r="HE23" s="225"/>
      <c r="HF23" s="225"/>
      <c r="HG23" s="225"/>
      <c r="HH23" s="225"/>
      <c r="HI23" s="225"/>
      <c r="HJ23" s="225"/>
      <c r="HK23" s="225"/>
      <c r="HL23" s="225"/>
      <c r="HM23" s="225"/>
      <c r="HN23" s="225"/>
      <c r="HO23" s="225"/>
      <c r="HP23" s="225"/>
      <c r="HQ23" s="225"/>
      <c r="HR23" s="225"/>
      <c r="HS23" s="225"/>
      <c r="HT23" s="225"/>
      <c r="HU23" s="225"/>
      <c r="HV23" s="225"/>
      <c r="HW23" s="225"/>
      <c r="HX23" s="225"/>
      <c r="HY23" s="225"/>
      <c r="HZ23" s="225"/>
      <c r="IA23" s="225"/>
      <c r="IB23" s="225"/>
      <c r="IC23" s="225"/>
      <c r="ID23" s="225"/>
      <c r="IE23" s="225"/>
      <c r="IF23" s="225"/>
      <c r="IG23" s="225"/>
      <c r="IH23" s="225"/>
      <c r="II23" s="225"/>
      <c r="IJ23" s="225"/>
      <c r="IK23" s="225"/>
      <c r="IL23" s="225"/>
      <c r="IM23" s="225"/>
      <c r="IN23" s="225"/>
      <c r="IO23" s="225"/>
      <c r="IP23" s="225"/>
      <c r="IQ23" s="225"/>
      <c r="IR23" s="225"/>
      <c r="IS23" s="225"/>
      <c r="IT23" s="225"/>
      <c r="IU23" s="225"/>
      <c r="IV23" s="225"/>
    </row>
    <row r="24" ht="16.5" customHeight="1" spans="1:256">
      <c r="A24" s="253"/>
      <c r="B24" s="253"/>
      <c r="C24" s="254"/>
      <c r="D24" s="255"/>
      <c r="E24" s="255"/>
      <c r="F24" s="256"/>
      <c r="G24" s="257"/>
      <c r="H24" s="257"/>
      <c r="I24" s="257"/>
      <c r="J24" s="257"/>
      <c r="K24" s="272"/>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c r="GY24" s="225"/>
      <c r="GZ24" s="225"/>
      <c r="HA24" s="225"/>
      <c r="HB24" s="225"/>
      <c r="HC24" s="225"/>
      <c r="HD24" s="225"/>
      <c r="HE24" s="225"/>
      <c r="HF24" s="225"/>
      <c r="HG24" s="225"/>
      <c r="HH24" s="225"/>
      <c r="HI24" s="225"/>
      <c r="HJ24" s="225"/>
      <c r="HK24" s="225"/>
      <c r="HL24" s="225"/>
      <c r="HM24" s="225"/>
      <c r="HN24" s="225"/>
      <c r="HO24" s="225"/>
      <c r="HP24" s="225"/>
      <c r="HQ24" s="225"/>
      <c r="HR24" s="225"/>
      <c r="HS24" s="225"/>
      <c r="HT24" s="225"/>
      <c r="HU24" s="225"/>
      <c r="HV24" s="225"/>
      <c r="HW24" s="225"/>
      <c r="HX24" s="225"/>
      <c r="HY24" s="225"/>
      <c r="HZ24" s="225"/>
      <c r="IA24" s="225"/>
      <c r="IB24" s="225"/>
      <c r="IC24" s="225"/>
      <c r="ID24" s="225"/>
      <c r="IE24" s="225"/>
      <c r="IF24" s="225"/>
      <c r="IG24" s="225"/>
      <c r="IH24" s="225"/>
      <c r="II24" s="225"/>
      <c r="IJ24" s="225"/>
      <c r="IK24" s="225"/>
      <c r="IL24" s="225"/>
      <c r="IM24" s="225"/>
      <c r="IN24" s="225"/>
      <c r="IO24" s="225"/>
      <c r="IP24" s="225"/>
      <c r="IQ24" s="225"/>
      <c r="IR24" s="225"/>
      <c r="IS24" s="225"/>
      <c r="IT24" s="225"/>
      <c r="IU24" s="225"/>
      <c r="IV24" s="225"/>
    </row>
    <row r="25" ht="22.5" customHeight="1" spans="1:256">
      <c r="A25" s="253"/>
      <c r="B25" s="253"/>
      <c r="C25" s="258" t="s">
        <v>962</v>
      </c>
      <c r="D25" s="259">
        <f t="shared" ref="D25:I25" si="2">SUM(D13:D17)</f>
        <v>490</v>
      </c>
      <c r="E25" s="259">
        <f t="shared" si="2"/>
        <v>42</v>
      </c>
      <c r="F25" s="259">
        <f t="shared" si="2"/>
        <v>43</v>
      </c>
      <c r="G25" s="259">
        <f t="shared" si="2"/>
        <v>10</v>
      </c>
      <c r="H25" s="259">
        <f t="shared" si="2"/>
        <v>7</v>
      </c>
      <c r="I25" s="259">
        <f t="shared" si="2"/>
        <v>18</v>
      </c>
      <c r="J25" s="318"/>
      <c r="K25" s="272"/>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225"/>
      <c r="DE25" s="225"/>
      <c r="DF25" s="225"/>
      <c r="DG25" s="225"/>
      <c r="DH25" s="225"/>
      <c r="DI25" s="225"/>
      <c r="DJ25" s="225"/>
      <c r="DK25" s="225"/>
      <c r="DL25" s="225"/>
      <c r="DM25" s="225"/>
      <c r="DN25" s="225"/>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5"/>
      <c r="FK25" s="225"/>
      <c r="FL25" s="225"/>
      <c r="FM25" s="225"/>
      <c r="FN25" s="225"/>
      <c r="FO25" s="225"/>
      <c r="FP25" s="225"/>
      <c r="FQ25" s="225"/>
      <c r="FR25" s="225"/>
      <c r="FS25" s="225"/>
      <c r="FT25" s="225"/>
      <c r="FU25" s="225"/>
      <c r="FV25" s="225"/>
      <c r="FW25" s="225"/>
      <c r="FX25" s="225"/>
      <c r="FY25" s="225"/>
      <c r="FZ25" s="225"/>
      <c r="GA25" s="225"/>
      <c r="GB25" s="225"/>
      <c r="GC25" s="225"/>
      <c r="GD25" s="225"/>
      <c r="GE25" s="225"/>
      <c r="GF25" s="225"/>
      <c r="GG25" s="225"/>
      <c r="GH25" s="225"/>
      <c r="GI25" s="225"/>
      <c r="GJ25" s="225"/>
      <c r="GK25" s="225"/>
      <c r="GL25" s="225"/>
      <c r="GM25" s="225"/>
      <c r="GN25" s="225"/>
      <c r="GO25" s="225"/>
      <c r="GP25" s="225"/>
      <c r="GQ25" s="225"/>
      <c r="GR25" s="225"/>
      <c r="GS25" s="225"/>
      <c r="GT25" s="225"/>
      <c r="GU25" s="225"/>
      <c r="GV25" s="225"/>
      <c r="GW25" s="225"/>
      <c r="GX25" s="225"/>
      <c r="GY25" s="225"/>
      <c r="GZ25" s="225"/>
      <c r="HA25" s="225"/>
      <c r="HB25" s="225"/>
      <c r="HC25" s="225"/>
      <c r="HD25" s="225"/>
      <c r="HE25" s="225"/>
      <c r="HF25" s="225"/>
      <c r="HG25" s="225"/>
      <c r="HH25" s="225"/>
      <c r="HI25" s="225"/>
      <c r="HJ25" s="225"/>
      <c r="HK25" s="225"/>
      <c r="HL25" s="225"/>
      <c r="HM25" s="225"/>
      <c r="HN25" s="225"/>
      <c r="HO25" s="225"/>
      <c r="HP25" s="225"/>
      <c r="HQ25" s="225"/>
      <c r="HR25" s="225"/>
      <c r="HS25" s="225"/>
      <c r="HT25" s="225"/>
      <c r="HU25" s="225"/>
      <c r="HV25" s="225"/>
      <c r="HW25" s="225"/>
      <c r="HX25" s="225"/>
      <c r="HY25" s="225"/>
      <c r="HZ25" s="225"/>
      <c r="IA25" s="225"/>
      <c r="IB25" s="225"/>
      <c r="IC25" s="225"/>
      <c r="ID25" s="225"/>
      <c r="IE25" s="225"/>
      <c r="IF25" s="225"/>
      <c r="IG25" s="225"/>
      <c r="IH25" s="225"/>
      <c r="II25" s="225"/>
      <c r="IJ25" s="225"/>
      <c r="IK25" s="225"/>
      <c r="IL25" s="225"/>
      <c r="IM25" s="225"/>
      <c r="IN25" s="225"/>
      <c r="IO25" s="225"/>
      <c r="IP25" s="225"/>
      <c r="IQ25" s="225"/>
      <c r="IR25" s="225"/>
      <c r="IS25" s="225"/>
      <c r="IT25" s="225"/>
      <c r="IU25" s="225"/>
      <c r="IV25" s="225"/>
    </row>
    <row r="26" ht="22.5" customHeight="1" spans="1:256">
      <c r="A26" s="253"/>
      <c r="B26" s="253"/>
      <c r="C26" s="254"/>
      <c r="D26" s="255"/>
      <c r="E26" s="260"/>
      <c r="F26" s="261"/>
      <c r="G26" s="262"/>
      <c r="H26" s="262"/>
      <c r="I26" s="262"/>
      <c r="J26" s="257"/>
      <c r="K26" s="272"/>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c r="GY26" s="225"/>
      <c r="GZ26" s="225"/>
      <c r="HA26" s="225"/>
      <c r="HB26" s="225"/>
      <c r="HC26" s="225"/>
      <c r="HD26" s="225"/>
      <c r="HE26" s="225"/>
      <c r="HF26" s="225"/>
      <c r="HG26" s="225"/>
      <c r="HH26" s="225"/>
      <c r="HI26" s="225"/>
      <c r="HJ26" s="225"/>
      <c r="HK26" s="225"/>
      <c r="HL26" s="225"/>
      <c r="HM26" s="225"/>
      <c r="HN26" s="225"/>
      <c r="HO26" s="225"/>
      <c r="HP26" s="225"/>
      <c r="HQ26" s="225"/>
      <c r="HR26" s="225"/>
      <c r="HS26" s="225"/>
      <c r="HT26" s="225"/>
      <c r="HU26" s="225"/>
      <c r="HV26" s="225"/>
      <c r="HW26" s="225"/>
      <c r="HX26" s="225"/>
      <c r="HY26" s="225"/>
      <c r="HZ26" s="225"/>
      <c r="IA26" s="225"/>
      <c r="IB26" s="225"/>
      <c r="IC26" s="225"/>
      <c r="ID26" s="225"/>
      <c r="IE26" s="225"/>
      <c r="IF26" s="225"/>
      <c r="IG26" s="225"/>
      <c r="IH26" s="225"/>
      <c r="II26" s="225"/>
      <c r="IJ26" s="225"/>
      <c r="IK26" s="225"/>
      <c r="IL26" s="225"/>
      <c r="IM26" s="225"/>
      <c r="IN26" s="225"/>
      <c r="IO26" s="225"/>
      <c r="IP26" s="225"/>
      <c r="IQ26" s="225"/>
      <c r="IR26" s="225"/>
      <c r="IS26" s="225"/>
      <c r="IT26" s="225"/>
      <c r="IU26" s="225"/>
      <c r="IV26" s="225"/>
    </row>
    <row r="27" ht="22.5" customHeight="1" spans="1:256">
      <c r="A27" s="253"/>
      <c r="B27" s="253"/>
      <c r="C27" s="258" t="s">
        <v>963</v>
      </c>
      <c r="D27" s="259">
        <f t="shared" ref="D27:I27" si="3">SUM(D18:D22)</f>
        <v>241</v>
      </c>
      <c r="E27" s="263">
        <f t="shared" si="3"/>
        <v>3</v>
      </c>
      <c r="F27" s="263">
        <f t="shared" si="3"/>
        <v>8</v>
      </c>
      <c r="G27" s="263">
        <f t="shared" si="3"/>
        <v>0</v>
      </c>
      <c r="H27" s="263">
        <f t="shared" si="3"/>
        <v>1</v>
      </c>
      <c r="I27" s="263">
        <f t="shared" si="3"/>
        <v>0</v>
      </c>
      <c r="J27" s="318"/>
      <c r="K27" s="272"/>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c r="GY27" s="225"/>
      <c r="GZ27" s="225"/>
      <c r="HA27" s="225"/>
      <c r="HB27" s="225"/>
      <c r="HC27" s="225"/>
      <c r="HD27" s="225"/>
      <c r="HE27" s="225"/>
      <c r="HF27" s="225"/>
      <c r="HG27" s="225"/>
      <c r="HH27" s="225"/>
      <c r="HI27" s="225"/>
      <c r="HJ27" s="225"/>
      <c r="HK27" s="225"/>
      <c r="HL27" s="225"/>
      <c r="HM27" s="225"/>
      <c r="HN27" s="225"/>
      <c r="HO27" s="225"/>
      <c r="HP27" s="225"/>
      <c r="HQ27" s="225"/>
      <c r="HR27" s="225"/>
      <c r="HS27" s="225"/>
      <c r="HT27" s="225"/>
      <c r="HU27" s="225"/>
      <c r="HV27" s="225"/>
      <c r="HW27" s="225"/>
      <c r="HX27" s="225"/>
      <c r="HY27" s="225"/>
      <c r="HZ27" s="225"/>
      <c r="IA27" s="225"/>
      <c r="IB27" s="225"/>
      <c r="IC27" s="225"/>
      <c r="ID27" s="225"/>
      <c r="IE27" s="225"/>
      <c r="IF27" s="225"/>
      <c r="IG27" s="225"/>
      <c r="IH27" s="225"/>
      <c r="II27" s="225"/>
      <c r="IJ27" s="225"/>
      <c r="IK27" s="225"/>
      <c r="IL27" s="225"/>
      <c r="IM27" s="225"/>
      <c r="IN27" s="225"/>
      <c r="IO27" s="225"/>
      <c r="IP27" s="225"/>
      <c r="IQ27" s="225"/>
      <c r="IR27" s="225"/>
      <c r="IS27" s="225"/>
      <c r="IT27" s="225"/>
      <c r="IU27" s="225"/>
      <c r="IV27" s="225"/>
    </row>
    <row r="28" ht="16.5" customHeight="1" spans="1:256">
      <c r="A28" s="253"/>
      <c r="B28" s="253"/>
      <c r="C28" s="254"/>
      <c r="D28" s="255"/>
      <c r="E28" s="255"/>
      <c r="F28" s="256"/>
      <c r="G28" s="257"/>
      <c r="H28" s="257"/>
      <c r="I28" s="257"/>
      <c r="J28" s="257"/>
      <c r="K28" s="272"/>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225"/>
      <c r="CI28" s="225"/>
      <c r="CJ28" s="225"/>
      <c r="CK28" s="225"/>
      <c r="CL28" s="225"/>
      <c r="CM28" s="225"/>
      <c r="CN28" s="225"/>
      <c r="CO28" s="225"/>
      <c r="CP28" s="225"/>
      <c r="CQ28" s="225"/>
      <c r="CR28" s="225"/>
      <c r="CS28" s="225"/>
      <c r="CT28" s="225"/>
      <c r="CU28" s="225"/>
      <c r="CV28" s="225"/>
      <c r="CW28" s="225"/>
      <c r="CX28" s="225"/>
      <c r="CY28" s="225"/>
      <c r="CZ28" s="225"/>
      <c r="DA28" s="225"/>
      <c r="DB28" s="225"/>
      <c r="DC28" s="225"/>
      <c r="DD28" s="225"/>
      <c r="DE28" s="225"/>
      <c r="DF28" s="225"/>
      <c r="DG28" s="225"/>
      <c r="DH28" s="225"/>
      <c r="DI28" s="225"/>
      <c r="DJ28" s="225"/>
      <c r="DK28" s="225"/>
      <c r="DL28" s="225"/>
      <c r="DM28" s="225"/>
      <c r="DN28" s="225"/>
      <c r="DO28" s="225"/>
      <c r="DP28" s="225"/>
      <c r="DQ28" s="225"/>
      <c r="DR28" s="225"/>
      <c r="DS28" s="225"/>
      <c r="DT28" s="225"/>
      <c r="DU28" s="225"/>
      <c r="DV28" s="225"/>
      <c r="DW28" s="225"/>
      <c r="DX28" s="225"/>
      <c r="DY28" s="225"/>
      <c r="DZ28" s="225"/>
      <c r="EA28" s="225"/>
      <c r="EB28" s="225"/>
      <c r="EC28" s="225"/>
      <c r="ED28" s="225"/>
      <c r="EE28" s="225"/>
      <c r="EF28" s="225"/>
      <c r="EG28" s="225"/>
      <c r="EH28" s="225"/>
      <c r="EI28" s="225"/>
      <c r="EJ28" s="225"/>
      <c r="EK28" s="225"/>
      <c r="EL28" s="225"/>
      <c r="EM28" s="225"/>
      <c r="EN28" s="225"/>
      <c r="EO28" s="225"/>
      <c r="EP28" s="225"/>
      <c r="EQ28" s="225"/>
      <c r="ER28" s="225"/>
      <c r="ES28" s="225"/>
      <c r="ET28" s="225"/>
      <c r="EU28" s="225"/>
      <c r="EV28" s="225"/>
      <c r="EW28" s="225"/>
      <c r="EX28" s="225"/>
      <c r="EY28" s="225"/>
      <c r="EZ28" s="225"/>
      <c r="FA28" s="225"/>
      <c r="FB28" s="225"/>
      <c r="FC28" s="225"/>
      <c r="FD28" s="225"/>
      <c r="FE28" s="225"/>
      <c r="FF28" s="225"/>
      <c r="FG28" s="225"/>
      <c r="FH28" s="225"/>
      <c r="FI28" s="225"/>
      <c r="FJ28" s="225"/>
      <c r="FK28" s="225"/>
      <c r="FL28" s="225"/>
      <c r="FM28" s="225"/>
      <c r="FN28" s="225"/>
      <c r="FO28" s="225"/>
      <c r="FP28" s="225"/>
      <c r="FQ28" s="225"/>
      <c r="FR28" s="225"/>
      <c r="FS28" s="225"/>
      <c r="FT28" s="225"/>
      <c r="FU28" s="225"/>
      <c r="FV28" s="225"/>
      <c r="FW28" s="225"/>
      <c r="FX28" s="225"/>
      <c r="FY28" s="225"/>
      <c r="FZ28" s="225"/>
      <c r="GA28" s="225"/>
      <c r="GB28" s="225"/>
      <c r="GC28" s="225"/>
      <c r="GD28" s="225"/>
      <c r="GE28" s="225"/>
      <c r="GF28" s="225"/>
      <c r="GG28" s="225"/>
      <c r="GH28" s="225"/>
      <c r="GI28" s="225"/>
      <c r="GJ28" s="225"/>
      <c r="GK28" s="225"/>
      <c r="GL28" s="225"/>
      <c r="GM28" s="225"/>
      <c r="GN28" s="225"/>
      <c r="GO28" s="225"/>
      <c r="GP28" s="225"/>
      <c r="GQ28" s="225"/>
      <c r="GR28" s="225"/>
      <c r="GS28" s="225"/>
      <c r="GT28" s="225"/>
      <c r="GU28" s="225"/>
      <c r="GV28" s="225"/>
      <c r="GW28" s="225"/>
      <c r="GX28" s="225"/>
      <c r="GY28" s="225"/>
      <c r="GZ28" s="225"/>
      <c r="HA28" s="225"/>
      <c r="HB28" s="225"/>
      <c r="HC28" s="225"/>
      <c r="HD28" s="225"/>
      <c r="HE28" s="225"/>
      <c r="HF28" s="225"/>
      <c r="HG28" s="225"/>
      <c r="HH28" s="225"/>
      <c r="HI28" s="225"/>
      <c r="HJ28" s="225"/>
      <c r="HK28" s="225"/>
      <c r="HL28" s="225"/>
      <c r="HM28" s="225"/>
      <c r="HN28" s="225"/>
      <c r="HO28" s="225"/>
      <c r="HP28" s="225"/>
      <c r="HQ28" s="225"/>
      <c r="HR28" s="225"/>
      <c r="HS28" s="225"/>
      <c r="HT28" s="225"/>
      <c r="HU28" s="225"/>
      <c r="HV28" s="225"/>
      <c r="HW28" s="225"/>
      <c r="HX28" s="225"/>
      <c r="HY28" s="225"/>
      <c r="HZ28" s="225"/>
      <c r="IA28" s="225"/>
      <c r="IB28" s="225"/>
      <c r="IC28" s="225"/>
      <c r="ID28" s="225"/>
      <c r="IE28" s="225"/>
      <c r="IF28" s="225"/>
      <c r="IG28" s="225"/>
      <c r="IH28" s="225"/>
      <c r="II28" s="225"/>
      <c r="IJ28" s="225"/>
      <c r="IK28" s="225"/>
      <c r="IL28" s="225"/>
      <c r="IM28" s="225"/>
      <c r="IN28" s="225"/>
      <c r="IO28" s="225"/>
      <c r="IP28" s="225"/>
      <c r="IQ28" s="225"/>
      <c r="IR28" s="225"/>
      <c r="IS28" s="225"/>
      <c r="IT28" s="225"/>
      <c r="IU28" s="225"/>
      <c r="IV28" s="225"/>
    </row>
    <row r="29" ht="16.5" customHeight="1" spans="1:256">
      <c r="A29" s="253"/>
      <c r="B29" s="253"/>
      <c r="C29" s="254"/>
      <c r="D29" s="255"/>
      <c r="E29" s="255"/>
      <c r="F29" s="256"/>
      <c r="G29" s="257"/>
      <c r="H29" s="257"/>
      <c r="I29" s="257"/>
      <c r="J29" s="257"/>
      <c r="K29" s="272"/>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225"/>
      <c r="CH29" s="225"/>
      <c r="CI29" s="225"/>
      <c r="CJ29" s="225"/>
      <c r="CK29" s="225"/>
      <c r="CL29" s="225"/>
      <c r="CM29" s="225"/>
      <c r="CN29" s="225"/>
      <c r="CO29" s="225"/>
      <c r="CP29" s="225"/>
      <c r="CQ29" s="225"/>
      <c r="CR29" s="225"/>
      <c r="CS29" s="225"/>
      <c r="CT29" s="225"/>
      <c r="CU29" s="225"/>
      <c r="CV29" s="225"/>
      <c r="CW29" s="225"/>
      <c r="CX29" s="225"/>
      <c r="CY29" s="225"/>
      <c r="CZ29" s="225"/>
      <c r="DA29" s="225"/>
      <c r="DB29" s="225"/>
      <c r="DC29" s="225"/>
      <c r="DD29" s="225"/>
      <c r="DE29" s="225"/>
      <c r="DF29" s="225"/>
      <c r="DG29" s="225"/>
      <c r="DH29" s="225"/>
      <c r="DI29" s="225"/>
      <c r="DJ29" s="225"/>
      <c r="DK29" s="225"/>
      <c r="DL29" s="225"/>
      <c r="DM29" s="225"/>
      <c r="DN29" s="225"/>
      <c r="DO29" s="225"/>
      <c r="DP29" s="225"/>
      <c r="DQ29" s="225"/>
      <c r="DR29" s="225"/>
      <c r="DS29" s="225"/>
      <c r="DT29" s="225"/>
      <c r="DU29" s="225"/>
      <c r="DV29" s="225"/>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25"/>
      <c r="FG29" s="225"/>
      <c r="FH29" s="225"/>
      <c r="FI29" s="225"/>
      <c r="FJ29" s="225"/>
      <c r="FK29" s="225"/>
      <c r="FL29" s="225"/>
      <c r="FM29" s="225"/>
      <c r="FN29" s="225"/>
      <c r="FO29" s="225"/>
      <c r="FP29" s="225"/>
      <c r="FQ29" s="225"/>
      <c r="FR29" s="225"/>
      <c r="FS29" s="225"/>
      <c r="FT29" s="225"/>
      <c r="FU29" s="225"/>
      <c r="FV29" s="225"/>
      <c r="FW29" s="225"/>
      <c r="FX29" s="225"/>
      <c r="FY29" s="225"/>
      <c r="FZ29" s="225"/>
      <c r="GA29" s="225"/>
      <c r="GB29" s="225"/>
      <c r="GC29" s="225"/>
      <c r="GD29" s="225"/>
      <c r="GE29" s="225"/>
      <c r="GF29" s="225"/>
      <c r="GG29" s="225"/>
      <c r="GH29" s="225"/>
      <c r="GI29" s="225"/>
      <c r="GJ29" s="225"/>
      <c r="GK29" s="225"/>
      <c r="GL29" s="225"/>
      <c r="GM29" s="225"/>
      <c r="GN29" s="225"/>
      <c r="GO29" s="225"/>
      <c r="GP29" s="225"/>
      <c r="GQ29" s="225"/>
      <c r="GR29" s="225"/>
      <c r="GS29" s="225"/>
      <c r="GT29" s="225"/>
      <c r="GU29" s="225"/>
      <c r="GV29" s="225"/>
      <c r="GW29" s="225"/>
      <c r="GX29" s="225"/>
      <c r="GY29" s="225"/>
      <c r="GZ29" s="225"/>
      <c r="HA29" s="225"/>
      <c r="HB29" s="225"/>
      <c r="HC29" s="225"/>
      <c r="HD29" s="225"/>
      <c r="HE29" s="225"/>
      <c r="HF29" s="225"/>
      <c r="HG29" s="225"/>
      <c r="HH29" s="225"/>
      <c r="HI29" s="225"/>
      <c r="HJ29" s="225"/>
      <c r="HK29" s="225"/>
      <c r="HL29" s="225"/>
      <c r="HM29" s="225"/>
      <c r="HN29" s="225"/>
      <c r="HO29" s="225"/>
      <c r="HP29" s="225"/>
      <c r="HQ29" s="225"/>
      <c r="HR29" s="225"/>
      <c r="HS29" s="225"/>
      <c r="HT29" s="225"/>
      <c r="HU29" s="225"/>
      <c r="HV29" s="225"/>
      <c r="HW29" s="225"/>
      <c r="HX29" s="225"/>
      <c r="HY29" s="225"/>
      <c r="HZ29" s="225"/>
      <c r="IA29" s="225"/>
      <c r="IB29" s="225"/>
      <c r="IC29" s="225"/>
      <c r="ID29" s="225"/>
      <c r="IE29" s="225"/>
      <c r="IF29" s="225"/>
      <c r="IG29" s="225"/>
      <c r="IH29" s="225"/>
      <c r="II29" s="225"/>
      <c r="IJ29" s="225"/>
      <c r="IK29" s="225"/>
      <c r="IL29" s="225"/>
      <c r="IM29" s="225"/>
      <c r="IN29" s="225"/>
      <c r="IO29" s="225"/>
      <c r="IP29" s="225"/>
      <c r="IQ29" s="225"/>
      <c r="IR29" s="225"/>
      <c r="IS29" s="225"/>
      <c r="IT29" s="225"/>
      <c r="IU29" s="225"/>
      <c r="IV29" s="225"/>
    </row>
    <row r="30" customHeight="1" spans="1:256">
      <c r="A30" s="233"/>
      <c r="B30" s="264" t="s">
        <v>964</v>
      </c>
      <c r="C30" s="265"/>
      <c r="D30" s="266">
        <f>SUM(D25,E25,G25,H25,I25)</f>
        <v>567</v>
      </c>
      <c r="E30" s="267"/>
      <c r="F30" s="255"/>
      <c r="G30" s="267"/>
      <c r="H30" s="267"/>
      <c r="I30" s="267"/>
      <c r="J30" s="267"/>
      <c r="K30" s="319"/>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225"/>
      <c r="CP30" s="225"/>
      <c r="CQ30" s="225"/>
      <c r="CR30" s="225"/>
      <c r="CS30" s="225"/>
      <c r="CT30" s="225"/>
      <c r="CU30" s="225"/>
      <c r="CV30" s="225"/>
      <c r="CW30" s="225"/>
      <c r="CX30" s="225"/>
      <c r="CY30" s="225"/>
      <c r="CZ30" s="225"/>
      <c r="DA30" s="225"/>
      <c r="DB30" s="225"/>
      <c r="DC30" s="225"/>
      <c r="DD30" s="225"/>
      <c r="DE30" s="225"/>
      <c r="DF30" s="225"/>
      <c r="DG30" s="225"/>
      <c r="DH30" s="225"/>
      <c r="DI30" s="225"/>
      <c r="DJ30" s="225"/>
      <c r="DK30" s="225"/>
      <c r="DL30" s="225"/>
      <c r="DM30" s="225"/>
      <c r="DN30" s="225"/>
      <c r="DO30" s="225"/>
      <c r="DP30" s="225"/>
      <c r="DQ30" s="225"/>
      <c r="DR30" s="225"/>
      <c r="DS30" s="225"/>
      <c r="DT30" s="225"/>
      <c r="DU30" s="225"/>
      <c r="DV30" s="225"/>
      <c r="DW30" s="225"/>
      <c r="DX30" s="225"/>
      <c r="DY30" s="225"/>
      <c r="DZ30" s="225"/>
      <c r="EA30" s="225"/>
      <c r="EB30" s="225"/>
      <c r="EC30" s="225"/>
      <c r="ED30" s="225"/>
      <c r="EE30" s="225"/>
      <c r="EF30" s="225"/>
      <c r="EG30" s="225"/>
      <c r="EH30" s="225"/>
      <c r="EI30" s="225"/>
      <c r="EJ30" s="225"/>
      <c r="EK30" s="225"/>
      <c r="EL30" s="225"/>
      <c r="EM30" s="225"/>
      <c r="EN30" s="225"/>
      <c r="EO30" s="225"/>
      <c r="EP30" s="225"/>
      <c r="EQ30" s="225"/>
      <c r="ER30" s="225"/>
      <c r="ES30" s="225"/>
      <c r="ET30" s="225"/>
      <c r="EU30" s="225"/>
      <c r="EV30" s="225"/>
      <c r="EW30" s="225"/>
      <c r="EX30" s="225"/>
      <c r="EY30" s="225"/>
      <c r="EZ30" s="225"/>
      <c r="FA30" s="225"/>
      <c r="FB30" s="225"/>
      <c r="FC30" s="225"/>
      <c r="FD30" s="225"/>
      <c r="FE30" s="225"/>
      <c r="FF30" s="225"/>
      <c r="FG30" s="225"/>
      <c r="FH30" s="225"/>
      <c r="FI30" s="225"/>
      <c r="FJ30" s="225"/>
      <c r="FK30" s="225"/>
      <c r="FL30" s="225"/>
      <c r="FM30" s="225"/>
      <c r="FN30" s="225"/>
      <c r="FO30" s="225"/>
      <c r="FP30" s="225"/>
      <c r="FQ30" s="225"/>
      <c r="FR30" s="225"/>
      <c r="FS30" s="225"/>
      <c r="FT30" s="225"/>
      <c r="FU30" s="225"/>
      <c r="FV30" s="225"/>
      <c r="FW30" s="225"/>
      <c r="FX30" s="225"/>
      <c r="FY30" s="225"/>
      <c r="FZ30" s="225"/>
      <c r="GA30" s="225"/>
      <c r="GB30" s="225"/>
      <c r="GC30" s="225"/>
      <c r="GD30" s="225"/>
      <c r="GE30" s="225"/>
      <c r="GF30" s="225"/>
      <c r="GG30" s="225"/>
      <c r="GH30" s="225"/>
      <c r="GI30" s="225"/>
      <c r="GJ30" s="225"/>
      <c r="GK30" s="225"/>
      <c r="GL30" s="225"/>
      <c r="GM30" s="225"/>
      <c r="GN30" s="225"/>
      <c r="GO30" s="225"/>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c r="IQ30" s="225"/>
      <c r="IR30" s="225"/>
      <c r="IS30" s="225"/>
      <c r="IT30" s="225"/>
      <c r="IU30" s="225"/>
      <c r="IV30" s="225"/>
    </row>
    <row r="31" customHeight="1" spans="1:256">
      <c r="A31" s="233"/>
      <c r="B31" s="268"/>
      <c r="C31" s="269"/>
      <c r="D31" s="241"/>
      <c r="E31" s="267"/>
      <c r="F31" s="255"/>
      <c r="G31" s="267"/>
      <c r="H31" s="267"/>
      <c r="I31" s="267"/>
      <c r="J31" s="267"/>
      <c r="K31" s="319"/>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c r="HQ31" s="225"/>
      <c r="HR31" s="225"/>
      <c r="HS31" s="225"/>
      <c r="HT31" s="225"/>
      <c r="HU31" s="225"/>
      <c r="HV31" s="225"/>
      <c r="HW31" s="225"/>
      <c r="HX31" s="225"/>
      <c r="HY31" s="225"/>
      <c r="HZ31" s="225"/>
      <c r="IA31" s="225"/>
      <c r="IB31" s="225"/>
      <c r="IC31" s="225"/>
      <c r="ID31" s="225"/>
      <c r="IE31" s="225"/>
      <c r="IF31" s="225"/>
      <c r="IG31" s="225"/>
      <c r="IH31" s="225"/>
      <c r="II31" s="225"/>
      <c r="IJ31" s="225"/>
      <c r="IK31" s="225"/>
      <c r="IL31" s="225"/>
      <c r="IM31" s="225"/>
      <c r="IN31" s="225"/>
      <c r="IO31" s="225"/>
      <c r="IP31" s="225"/>
      <c r="IQ31" s="225"/>
      <c r="IR31" s="225"/>
      <c r="IS31" s="225"/>
      <c r="IT31" s="225"/>
      <c r="IU31" s="225"/>
      <c r="IV31" s="225"/>
    </row>
    <row r="32" customHeight="1" spans="1:256">
      <c r="A32" s="233"/>
      <c r="B32" s="270"/>
      <c r="C32" s="270"/>
      <c r="D32" s="267"/>
      <c r="E32" s="267"/>
      <c r="F32" s="255"/>
      <c r="G32" s="267"/>
      <c r="H32" s="267"/>
      <c r="I32" s="267"/>
      <c r="J32" s="267"/>
      <c r="K32" s="319"/>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c r="GY32" s="225"/>
      <c r="GZ32" s="225"/>
      <c r="HA32" s="225"/>
      <c r="HB32" s="225"/>
      <c r="HC32" s="225"/>
      <c r="HD32" s="225"/>
      <c r="HE32" s="225"/>
      <c r="HF32" s="225"/>
      <c r="HG32" s="225"/>
      <c r="HH32" s="225"/>
      <c r="HI32" s="225"/>
      <c r="HJ32" s="225"/>
      <c r="HK32" s="225"/>
      <c r="HL32" s="225"/>
      <c r="HM32" s="225"/>
      <c r="HN32" s="225"/>
      <c r="HO32" s="225"/>
      <c r="HP32" s="225"/>
      <c r="HQ32" s="225"/>
      <c r="HR32" s="225"/>
      <c r="HS32" s="225"/>
      <c r="HT32" s="225"/>
      <c r="HU32" s="225"/>
      <c r="HV32" s="225"/>
      <c r="HW32" s="225"/>
      <c r="HX32" s="225"/>
      <c r="HY32" s="225"/>
      <c r="HZ32" s="225"/>
      <c r="IA32" s="225"/>
      <c r="IB32" s="225"/>
      <c r="IC32" s="225"/>
      <c r="ID32" s="225"/>
      <c r="IE32" s="225"/>
      <c r="IF32" s="225"/>
      <c r="IG32" s="225"/>
      <c r="IH32" s="225"/>
      <c r="II32" s="225"/>
      <c r="IJ32" s="225"/>
      <c r="IK32" s="225"/>
      <c r="IL32" s="225"/>
      <c r="IM32" s="225"/>
      <c r="IN32" s="225"/>
      <c r="IO32" s="225"/>
      <c r="IP32" s="225"/>
      <c r="IQ32" s="225"/>
      <c r="IR32" s="225"/>
      <c r="IS32" s="225"/>
      <c r="IT32" s="225"/>
      <c r="IU32" s="225"/>
      <c r="IV32" s="225"/>
    </row>
    <row r="33" customHeight="1" spans="1:256">
      <c r="A33" s="233"/>
      <c r="B33" s="264" t="s">
        <v>965</v>
      </c>
      <c r="C33" s="265"/>
      <c r="D33" s="266">
        <f>SUM(D27,E27,G27,H27,I27)</f>
        <v>245</v>
      </c>
      <c r="E33" s="267"/>
      <c r="F33" s="255"/>
      <c r="G33" s="267"/>
      <c r="H33" s="267"/>
      <c r="I33" s="267"/>
      <c r="J33" s="267"/>
      <c r="K33" s="319"/>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c r="GY33" s="225"/>
      <c r="GZ33" s="225"/>
      <c r="HA33" s="225"/>
      <c r="HB33" s="225"/>
      <c r="HC33" s="225"/>
      <c r="HD33" s="225"/>
      <c r="HE33" s="225"/>
      <c r="HF33" s="225"/>
      <c r="HG33" s="225"/>
      <c r="HH33" s="225"/>
      <c r="HI33" s="225"/>
      <c r="HJ33" s="225"/>
      <c r="HK33" s="225"/>
      <c r="HL33" s="225"/>
      <c r="HM33" s="225"/>
      <c r="HN33" s="225"/>
      <c r="HO33" s="225"/>
      <c r="HP33" s="225"/>
      <c r="HQ33" s="225"/>
      <c r="HR33" s="225"/>
      <c r="HS33" s="225"/>
      <c r="HT33" s="225"/>
      <c r="HU33" s="225"/>
      <c r="HV33" s="225"/>
      <c r="HW33" s="225"/>
      <c r="HX33" s="225"/>
      <c r="HY33" s="225"/>
      <c r="HZ33" s="225"/>
      <c r="IA33" s="225"/>
      <c r="IB33" s="225"/>
      <c r="IC33" s="225"/>
      <c r="ID33" s="225"/>
      <c r="IE33" s="225"/>
      <c r="IF33" s="225"/>
      <c r="IG33" s="225"/>
      <c r="IH33" s="225"/>
      <c r="II33" s="225"/>
      <c r="IJ33" s="225"/>
      <c r="IK33" s="225"/>
      <c r="IL33" s="225"/>
      <c r="IM33" s="225"/>
      <c r="IN33" s="225"/>
      <c r="IO33" s="225"/>
      <c r="IP33" s="225"/>
      <c r="IQ33" s="225"/>
      <c r="IR33" s="225"/>
      <c r="IS33" s="225"/>
      <c r="IT33" s="225"/>
      <c r="IU33" s="225"/>
      <c r="IV33" s="225"/>
    </row>
    <row r="34" customHeight="1" spans="1:256">
      <c r="A34" s="233"/>
      <c r="B34" s="268"/>
      <c r="C34" s="269"/>
      <c r="D34" s="241"/>
      <c r="E34" s="267"/>
      <c r="F34" s="255"/>
      <c r="G34" s="267"/>
      <c r="H34" s="267"/>
      <c r="I34" s="267"/>
      <c r="J34" s="267"/>
      <c r="K34" s="319"/>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225"/>
      <c r="BT34" s="225"/>
      <c r="BU34" s="225"/>
      <c r="BV34" s="225"/>
      <c r="BW34" s="225"/>
      <c r="BX34" s="225"/>
      <c r="BY34" s="225"/>
      <c r="BZ34" s="225"/>
      <c r="CA34" s="225"/>
      <c r="CB34" s="225"/>
      <c r="CC34" s="225"/>
      <c r="CD34" s="225"/>
      <c r="CE34" s="225"/>
      <c r="CF34" s="225"/>
      <c r="CG34" s="225"/>
      <c r="CH34" s="225"/>
      <c r="CI34" s="225"/>
      <c r="CJ34" s="225"/>
      <c r="CK34" s="225"/>
      <c r="CL34" s="225"/>
      <c r="CM34" s="225"/>
      <c r="CN34" s="225"/>
      <c r="CO34" s="225"/>
      <c r="CP34" s="225"/>
      <c r="CQ34" s="225"/>
      <c r="CR34" s="225"/>
      <c r="CS34" s="225"/>
      <c r="CT34" s="225"/>
      <c r="CU34" s="225"/>
      <c r="CV34" s="225"/>
      <c r="CW34" s="225"/>
      <c r="CX34" s="225"/>
      <c r="CY34" s="225"/>
      <c r="CZ34" s="225"/>
      <c r="DA34" s="225"/>
      <c r="DB34" s="225"/>
      <c r="DC34" s="225"/>
      <c r="DD34" s="225"/>
      <c r="DE34" s="225"/>
      <c r="DF34" s="225"/>
      <c r="DG34" s="225"/>
      <c r="DH34" s="225"/>
      <c r="DI34" s="225"/>
      <c r="DJ34" s="225"/>
      <c r="DK34" s="225"/>
      <c r="DL34" s="225"/>
      <c r="DM34" s="225"/>
      <c r="DN34" s="225"/>
      <c r="DO34" s="225"/>
      <c r="DP34" s="225"/>
      <c r="DQ34" s="225"/>
      <c r="DR34" s="225"/>
      <c r="DS34" s="225"/>
      <c r="DT34" s="225"/>
      <c r="DU34" s="225"/>
      <c r="DV34" s="225"/>
      <c r="DW34" s="225"/>
      <c r="DX34" s="225"/>
      <c r="DY34" s="225"/>
      <c r="DZ34" s="225"/>
      <c r="EA34" s="225"/>
      <c r="EB34" s="225"/>
      <c r="EC34" s="225"/>
      <c r="ED34" s="225"/>
      <c r="EE34" s="225"/>
      <c r="EF34" s="225"/>
      <c r="EG34" s="225"/>
      <c r="EH34" s="225"/>
      <c r="EI34" s="225"/>
      <c r="EJ34" s="225"/>
      <c r="EK34" s="225"/>
      <c r="EL34" s="225"/>
      <c r="EM34" s="225"/>
      <c r="EN34" s="225"/>
      <c r="EO34" s="225"/>
      <c r="EP34" s="225"/>
      <c r="EQ34" s="225"/>
      <c r="ER34" s="225"/>
      <c r="ES34" s="225"/>
      <c r="ET34" s="225"/>
      <c r="EU34" s="225"/>
      <c r="EV34" s="225"/>
      <c r="EW34" s="225"/>
      <c r="EX34" s="225"/>
      <c r="EY34" s="225"/>
      <c r="EZ34" s="225"/>
      <c r="FA34" s="225"/>
      <c r="FB34" s="225"/>
      <c r="FC34" s="225"/>
      <c r="FD34" s="225"/>
      <c r="FE34" s="225"/>
      <c r="FF34" s="225"/>
      <c r="FG34" s="225"/>
      <c r="FH34" s="225"/>
      <c r="FI34" s="225"/>
      <c r="FJ34" s="225"/>
      <c r="FK34" s="225"/>
      <c r="FL34" s="225"/>
      <c r="FM34" s="225"/>
      <c r="FN34" s="225"/>
      <c r="FO34" s="225"/>
      <c r="FP34" s="225"/>
      <c r="FQ34" s="225"/>
      <c r="FR34" s="225"/>
      <c r="FS34" s="225"/>
      <c r="FT34" s="225"/>
      <c r="FU34" s="225"/>
      <c r="FV34" s="225"/>
      <c r="FW34" s="225"/>
      <c r="FX34" s="225"/>
      <c r="FY34" s="225"/>
      <c r="FZ34" s="225"/>
      <c r="GA34" s="225"/>
      <c r="GB34" s="225"/>
      <c r="GC34" s="225"/>
      <c r="GD34" s="225"/>
      <c r="GE34" s="225"/>
      <c r="GF34" s="225"/>
      <c r="GG34" s="225"/>
      <c r="GH34" s="225"/>
      <c r="GI34" s="225"/>
      <c r="GJ34" s="225"/>
      <c r="GK34" s="225"/>
      <c r="GL34" s="225"/>
      <c r="GM34" s="225"/>
      <c r="GN34" s="225"/>
      <c r="GO34" s="225"/>
      <c r="GP34" s="225"/>
      <c r="GQ34" s="225"/>
      <c r="GR34" s="225"/>
      <c r="GS34" s="225"/>
      <c r="GT34" s="225"/>
      <c r="GU34" s="225"/>
      <c r="GV34" s="225"/>
      <c r="GW34" s="225"/>
      <c r="GX34" s="225"/>
      <c r="GY34" s="225"/>
      <c r="GZ34" s="225"/>
      <c r="HA34" s="225"/>
      <c r="HB34" s="225"/>
      <c r="HC34" s="225"/>
      <c r="HD34" s="225"/>
      <c r="HE34" s="225"/>
      <c r="HF34" s="225"/>
      <c r="HG34" s="225"/>
      <c r="HH34" s="225"/>
      <c r="HI34" s="225"/>
      <c r="HJ34" s="225"/>
      <c r="HK34" s="225"/>
      <c r="HL34" s="225"/>
      <c r="HM34" s="225"/>
      <c r="HN34" s="225"/>
      <c r="HO34" s="225"/>
      <c r="HP34" s="225"/>
      <c r="HQ34" s="225"/>
      <c r="HR34" s="225"/>
      <c r="HS34" s="225"/>
      <c r="HT34" s="225"/>
      <c r="HU34" s="225"/>
      <c r="HV34" s="225"/>
      <c r="HW34" s="225"/>
      <c r="HX34" s="225"/>
      <c r="HY34" s="225"/>
      <c r="HZ34" s="225"/>
      <c r="IA34" s="225"/>
      <c r="IB34" s="225"/>
      <c r="IC34" s="225"/>
      <c r="ID34" s="225"/>
      <c r="IE34" s="225"/>
      <c r="IF34" s="225"/>
      <c r="IG34" s="225"/>
      <c r="IH34" s="225"/>
      <c r="II34" s="225"/>
      <c r="IJ34" s="225"/>
      <c r="IK34" s="225"/>
      <c r="IL34" s="225"/>
      <c r="IM34" s="225"/>
      <c r="IN34" s="225"/>
      <c r="IO34" s="225"/>
      <c r="IP34" s="225"/>
      <c r="IQ34" s="225"/>
      <c r="IR34" s="225"/>
      <c r="IS34" s="225"/>
      <c r="IT34" s="225"/>
      <c r="IU34" s="225"/>
      <c r="IV34" s="225"/>
    </row>
    <row r="35" ht="14.25" customHeight="1" spans="1:256">
      <c r="A35" s="233"/>
      <c r="B35" s="183"/>
      <c r="C35" s="271"/>
      <c r="D35" s="272"/>
      <c r="E35" s="272"/>
      <c r="F35" s="273"/>
      <c r="G35" s="272"/>
      <c r="H35" s="272"/>
      <c r="I35" s="272"/>
      <c r="J35" s="272"/>
      <c r="K35" s="272"/>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c r="GY35" s="225"/>
      <c r="GZ35" s="225"/>
      <c r="HA35" s="225"/>
      <c r="HB35" s="225"/>
      <c r="HC35" s="225"/>
      <c r="HD35" s="225"/>
      <c r="HE35" s="225"/>
      <c r="HF35" s="225"/>
      <c r="HG35" s="225"/>
      <c r="HH35" s="225"/>
      <c r="HI35" s="225"/>
      <c r="HJ35" s="225"/>
      <c r="HK35" s="225"/>
      <c r="HL35" s="225"/>
      <c r="HM35" s="225"/>
      <c r="HN35" s="225"/>
      <c r="HO35" s="225"/>
      <c r="HP35" s="225"/>
      <c r="HQ35" s="225"/>
      <c r="HR35" s="225"/>
      <c r="HS35" s="225"/>
      <c r="HT35" s="225"/>
      <c r="HU35" s="225"/>
      <c r="HV35" s="225"/>
      <c r="HW35" s="225"/>
      <c r="HX35" s="225"/>
      <c r="HY35" s="225"/>
      <c r="HZ35" s="225"/>
      <c r="IA35" s="225"/>
      <c r="IB35" s="225"/>
      <c r="IC35" s="225"/>
      <c r="ID35" s="225"/>
      <c r="IE35" s="225"/>
      <c r="IF35" s="225"/>
      <c r="IG35" s="225"/>
      <c r="IH35" s="225"/>
      <c r="II35" s="225"/>
      <c r="IJ35" s="225"/>
      <c r="IK35" s="225"/>
      <c r="IL35" s="225"/>
      <c r="IM35" s="225"/>
      <c r="IN35" s="225"/>
      <c r="IO35" s="225"/>
      <c r="IP35" s="225"/>
      <c r="IQ35" s="225"/>
      <c r="IR35" s="225"/>
      <c r="IS35" s="225"/>
      <c r="IT35" s="225"/>
      <c r="IU35" s="225"/>
      <c r="IV35" s="225"/>
    </row>
    <row r="36" ht="18" customHeight="1" spans="1:256">
      <c r="A36" s="233"/>
      <c r="B36" s="274" t="s">
        <v>966</v>
      </c>
      <c r="C36" s="275"/>
      <c r="D36" s="266">
        <f>SUM(D30,D33)</f>
        <v>812</v>
      </c>
      <c r="E36" s="272"/>
      <c r="F36" s="273"/>
      <c r="G36" s="272"/>
      <c r="H36" s="272"/>
      <c r="I36" s="272"/>
      <c r="J36" s="272"/>
      <c r="K36" s="272"/>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c r="GY36" s="225"/>
      <c r="GZ36" s="225"/>
      <c r="HA36" s="225"/>
      <c r="HB36" s="225"/>
      <c r="HC36" s="225"/>
      <c r="HD36" s="225"/>
      <c r="HE36" s="225"/>
      <c r="HF36" s="225"/>
      <c r="HG36" s="225"/>
      <c r="HH36" s="225"/>
      <c r="HI36" s="225"/>
      <c r="HJ36" s="225"/>
      <c r="HK36" s="225"/>
      <c r="HL36" s="225"/>
      <c r="HM36" s="225"/>
      <c r="HN36" s="225"/>
      <c r="HO36" s="225"/>
      <c r="HP36" s="225"/>
      <c r="HQ36" s="225"/>
      <c r="HR36" s="225"/>
      <c r="HS36" s="225"/>
      <c r="HT36" s="225"/>
      <c r="HU36" s="225"/>
      <c r="HV36" s="225"/>
      <c r="HW36" s="225"/>
      <c r="HX36" s="225"/>
      <c r="HY36" s="225"/>
      <c r="HZ36" s="225"/>
      <c r="IA36" s="225"/>
      <c r="IB36" s="225"/>
      <c r="IC36" s="225"/>
      <c r="ID36" s="225"/>
      <c r="IE36" s="225"/>
      <c r="IF36" s="225"/>
      <c r="IG36" s="225"/>
      <c r="IH36" s="225"/>
      <c r="II36" s="225"/>
      <c r="IJ36" s="225"/>
      <c r="IK36" s="225"/>
      <c r="IL36" s="225"/>
      <c r="IM36" s="225"/>
      <c r="IN36" s="225"/>
      <c r="IO36" s="225"/>
      <c r="IP36" s="225"/>
      <c r="IQ36" s="225"/>
      <c r="IR36" s="225"/>
      <c r="IS36" s="225"/>
      <c r="IT36" s="225"/>
      <c r="IU36" s="225"/>
      <c r="IV36" s="225"/>
    </row>
    <row r="37" ht="14.25" customHeight="1" spans="1:256">
      <c r="A37" s="233"/>
      <c r="B37" s="268"/>
      <c r="C37" s="276"/>
      <c r="D37" s="241"/>
      <c r="E37" s="272"/>
      <c r="F37" s="273"/>
      <c r="G37" s="272"/>
      <c r="H37" s="272"/>
      <c r="I37" s="272"/>
      <c r="J37" s="272"/>
      <c r="K37" s="272"/>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row>
    <row r="38" ht="36.75" customHeight="1" spans="1:256">
      <c r="A38" s="233"/>
      <c r="B38" s="183"/>
      <c r="C38" s="271"/>
      <c r="D38" s="272"/>
      <c r="E38" s="272"/>
      <c r="F38" s="273"/>
      <c r="G38" s="272"/>
      <c r="H38" s="272"/>
      <c r="I38" s="272"/>
      <c r="J38" s="272"/>
      <c r="K38" s="272"/>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row>
    <row r="39" ht="16.5" customHeight="1" spans="1:256">
      <c r="A39" s="277" t="s">
        <v>144</v>
      </c>
      <c r="B39" s="278" t="s">
        <v>932</v>
      </c>
      <c r="C39" s="279" t="s">
        <v>933</v>
      </c>
      <c r="D39" s="280" t="s">
        <v>967</v>
      </c>
      <c r="E39" s="280" t="s">
        <v>968</v>
      </c>
      <c r="F39" s="281" t="s">
        <v>969</v>
      </c>
      <c r="G39" s="280" t="s">
        <v>970</v>
      </c>
      <c r="H39" s="280" t="s">
        <v>971</v>
      </c>
      <c r="I39" s="320" t="s">
        <v>972</v>
      </c>
      <c r="J39" s="275"/>
      <c r="K39" s="321"/>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302"/>
      <c r="CD39" s="302"/>
      <c r="CE39" s="302"/>
      <c r="CF39" s="302"/>
      <c r="CG39" s="302"/>
      <c r="CH39" s="302"/>
      <c r="CI39" s="302"/>
      <c r="CJ39" s="302"/>
      <c r="CK39" s="302"/>
      <c r="CL39" s="302"/>
      <c r="CM39" s="302"/>
      <c r="CN39" s="302"/>
      <c r="CO39" s="302"/>
      <c r="CP39" s="302"/>
      <c r="CQ39" s="302"/>
      <c r="CR39" s="302"/>
      <c r="CS39" s="302"/>
      <c r="CT39" s="302"/>
      <c r="CU39" s="302"/>
      <c r="CV39" s="302"/>
      <c r="CW39" s="302"/>
      <c r="CX39" s="302"/>
      <c r="CY39" s="302"/>
      <c r="CZ39" s="302"/>
      <c r="DA39" s="302"/>
      <c r="DB39" s="302"/>
      <c r="DC39" s="302"/>
      <c r="DD39" s="302"/>
      <c r="DE39" s="302"/>
      <c r="DF39" s="302"/>
      <c r="DG39" s="302"/>
      <c r="DH39" s="302"/>
      <c r="DI39" s="302"/>
      <c r="DJ39" s="302"/>
      <c r="DK39" s="302"/>
      <c r="DL39" s="302"/>
      <c r="DM39" s="302"/>
      <c r="DN39" s="302"/>
      <c r="DO39" s="302"/>
      <c r="DP39" s="302"/>
      <c r="DQ39" s="302"/>
      <c r="DR39" s="302"/>
      <c r="DS39" s="302"/>
      <c r="DT39" s="302"/>
      <c r="DU39" s="302"/>
      <c r="DV39" s="302"/>
      <c r="DW39" s="302"/>
      <c r="DX39" s="302"/>
      <c r="DY39" s="302"/>
      <c r="DZ39" s="302"/>
      <c r="EA39" s="302"/>
      <c r="EB39" s="302"/>
      <c r="EC39" s="302"/>
      <c r="ED39" s="302"/>
      <c r="EE39" s="302"/>
      <c r="EF39" s="302"/>
      <c r="EG39" s="302"/>
      <c r="EH39" s="302"/>
      <c r="EI39" s="302"/>
      <c r="EJ39" s="302"/>
      <c r="EK39" s="302"/>
      <c r="EL39" s="302"/>
      <c r="EM39" s="302"/>
      <c r="EN39" s="302"/>
      <c r="EO39" s="302"/>
      <c r="EP39" s="302"/>
      <c r="EQ39" s="302"/>
      <c r="ER39" s="302"/>
      <c r="ES39" s="302"/>
      <c r="ET39" s="302"/>
      <c r="EU39" s="302"/>
      <c r="EV39" s="302"/>
      <c r="EW39" s="302"/>
      <c r="EX39" s="302"/>
      <c r="EY39" s="302"/>
      <c r="EZ39" s="302"/>
      <c r="FA39" s="302"/>
      <c r="FB39" s="302"/>
      <c r="FC39" s="302"/>
      <c r="FD39" s="302"/>
      <c r="FE39" s="302"/>
      <c r="FF39" s="302"/>
      <c r="FG39" s="302"/>
      <c r="FH39" s="302"/>
      <c r="FI39" s="302"/>
      <c r="FJ39" s="302"/>
      <c r="FK39" s="302"/>
      <c r="FL39" s="302"/>
      <c r="FM39" s="302"/>
      <c r="FN39" s="302"/>
      <c r="FO39" s="302"/>
      <c r="FP39" s="302"/>
      <c r="FQ39" s="302"/>
      <c r="FR39" s="302"/>
      <c r="FS39" s="302"/>
      <c r="FT39" s="302"/>
      <c r="FU39" s="302"/>
      <c r="FV39" s="302"/>
      <c r="FW39" s="302"/>
      <c r="FX39" s="302"/>
      <c r="FY39" s="302"/>
      <c r="FZ39" s="302"/>
      <c r="GA39" s="302"/>
      <c r="GB39" s="302"/>
      <c r="GC39" s="302"/>
      <c r="GD39" s="302"/>
      <c r="GE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row>
    <row r="40" ht="16.5" customHeight="1" spans="1:256">
      <c r="A40" s="241"/>
      <c r="B40" s="282"/>
      <c r="C40" s="276"/>
      <c r="D40" s="246"/>
      <c r="E40" s="241"/>
      <c r="F40" s="241"/>
      <c r="G40" s="241"/>
      <c r="H40" s="241"/>
      <c r="I40" s="268"/>
      <c r="J40" s="276"/>
      <c r="K40" s="321"/>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302"/>
      <c r="CD40" s="302"/>
      <c r="CE40" s="302"/>
      <c r="CF40" s="302"/>
      <c r="CG40" s="302"/>
      <c r="CH40" s="302"/>
      <c r="CI40" s="302"/>
      <c r="CJ40" s="302"/>
      <c r="CK40" s="302"/>
      <c r="CL40" s="302"/>
      <c r="CM40" s="302"/>
      <c r="CN40" s="302"/>
      <c r="CO40" s="302"/>
      <c r="CP40" s="302"/>
      <c r="CQ40" s="302"/>
      <c r="CR40" s="302"/>
      <c r="CS40" s="302"/>
      <c r="CT40" s="302"/>
      <c r="CU40" s="302"/>
      <c r="CV40" s="302"/>
      <c r="CW40" s="302"/>
      <c r="CX40" s="302"/>
      <c r="CY40" s="302"/>
      <c r="CZ40" s="302"/>
      <c r="DA40" s="302"/>
      <c r="DB40" s="302"/>
      <c r="DC40" s="302"/>
      <c r="DD40" s="302"/>
      <c r="DE40" s="302"/>
      <c r="DF40" s="302"/>
      <c r="DG40" s="302"/>
      <c r="DH40" s="302"/>
      <c r="DI40" s="302"/>
      <c r="DJ40" s="302"/>
      <c r="DK40" s="302"/>
      <c r="DL40" s="302"/>
      <c r="DM40" s="302"/>
      <c r="DN40" s="302"/>
      <c r="DO40" s="302"/>
      <c r="DP40" s="302"/>
      <c r="DQ40" s="302"/>
      <c r="DR40" s="302"/>
      <c r="DS40" s="302"/>
      <c r="DT40" s="302"/>
      <c r="DU40" s="302"/>
      <c r="DV40" s="302"/>
      <c r="DW40" s="302"/>
      <c r="DX40" s="302"/>
      <c r="DY40" s="302"/>
      <c r="DZ40" s="302"/>
      <c r="EA40" s="302"/>
      <c r="EB40" s="302"/>
      <c r="EC40" s="302"/>
      <c r="ED40" s="302"/>
      <c r="EE40" s="302"/>
      <c r="EF40" s="302"/>
      <c r="EG40" s="302"/>
      <c r="EH40" s="302"/>
      <c r="EI40" s="302"/>
      <c r="EJ40" s="302"/>
      <c r="EK40" s="302"/>
      <c r="EL40" s="302"/>
      <c r="EM40" s="302"/>
      <c r="EN40" s="302"/>
      <c r="EO40" s="302"/>
      <c r="EP40" s="302"/>
      <c r="EQ40" s="302"/>
      <c r="ER40" s="302"/>
      <c r="ES40" s="302"/>
      <c r="ET40" s="302"/>
      <c r="EU40" s="302"/>
      <c r="EV40" s="302"/>
      <c r="EW40" s="302"/>
      <c r="EX40" s="302"/>
      <c r="EY40" s="302"/>
      <c r="EZ40" s="302"/>
      <c r="FA40" s="302"/>
      <c r="FB40" s="302"/>
      <c r="FC40" s="302"/>
      <c r="FD40" s="302"/>
      <c r="FE40" s="302"/>
      <c r="FF40" s="302"/>
      <c r="FG40" s="302"/>
      <c r="FH40" s="302"/>
      <c r="FI40" s="302"/>
      <c r="FJ40" s="302"/>
      <c r="FK40" s="302"/>
      <c r="FL40" s="302"/>
      <c r="FM40" s="302"/>
      <c r="FN40" s="302"/>
      <c r="FO40" s="302"/>
      <c r="FP40" s="302"/>
      <c r="FQ40" s="302"/>
      <c r="FR40" s="302"/>
      <c r="FS40" s="302"/>
      <c r="FT40" s="302"/>
      <c r="FU40" s="302"/>
      <c r="FV40" s="302"/>
      <c r="FW40" s="302"/>
      <c r="FX40" s="302"/>
      <c r="FY40" s="302"/>
      <c r="FZ40" s="302"/>
      <c r="GA40" s="302"/>
      <c r="GB40" s="302"/>
      <c r="GC40" s="302"/>
      <c r="GD40" s="302"/>
      <c r="GE40" s="302"/>
      <c r="GF40" s="302"/>
      <c r="GG40" s="302"/>
      <c r="GH40" s="302"/>
      <c r="GI40" s="302"/>
      <c r="GJ40" s="302"/>
      <c r="GK40" s="302"/>
      <c r="GL40" s="302"/>
      <c r="GM40" s="302"/>
      <c r="GN40" s="302"/>
      <c r="GO40" s="302"/>
      <c r="GP40" s="302"/>
      <c r="GQ40" s="302"/>
      <c r="GR40" s="302"/>
      <c r="GS40" s="302"/>
      <c r="GT40" s="302"/>
      <c r="GU40" s="302"/>
      <c r="GV40" s="302"/>
      <c r="GW40" s="302"/>
      <c r="GX40" s="302"/>
      <c r="GY40" s="302"/>
      <c r="GZ40" s="302"/>
      <c r="HA40" s="302"/>
      <c r="HB40" s="302"/>
      <c r="HC40" s="302"/>
      <c r="HD40" s="302"/>
      <c r="HE40" s="302"/>
      <c r="HF40" s="302"/>
      <c r="HG40" s="302"/>
      <c r="HH40" s="302"/>
      <c r="HI40" s="302"/>
      <c r="HJ40" s="302"/>
      <c r="HK40" s="302"/>
      <c r="HL40" s="302"/>
      <c r="HM40" s="302"/>
      <c r="HN40" s="302"/>
      <c r="HO40" s="302"/>
      <c r="HP40" s="302"/>
      <c r="HQ40" s="302"/>
      <c r="HR40" s="302"/>
      <c r="HS40" s="302"/>
      <c r="HT40" s="302"/>
      <c r="HU40" s="302"/>
      <c r="HV40" s="302"/>
      <c r="HW40" s="302"/>
      <c r="HX40" s="302"/>
      <c r="HY40" s="302"/>
      <c r="HZ40" s="302"/>
      <c r="IA40" s="302"/>
      <c r="IB40" s="302"/>
      <c r="IC40" s="302"/>
      <c r="ID40" s="302"/>
      <c r="IE40" s="302"/>
      <c r="IF40" s="302"/>
      <c r="IG40" s="302"/>
      <c r="IH40" s="302"/>
      <c r="II40" s="302"/>
      <c r="IJ40" s="302"/>
      <c r="IK40" s="302"/>
      <c r="IL40" s="302"/>
      <c r="IM40" s="302"/>
      <c r="IN40" s="302"/>
      <c r="IO40" s="302"/>
      <c r="IP40" s="302"/>
      <c r="IQ40" s="302"/>
      <c r="IR40" s="302"/>
      <c r="IS40" s="302"/>
      <c r="IT40" s="302"/>
      <c r="IU40" s="302"/>
      <c r="IV40" s="302"/>
    </row>
    <row r="41" ht="23.25" customHeight="1" spans="1:256">
      <c r="A41" s="283" t="s">
        <v>973</v>
      </c>
      <c r="B41" s="284" t="s">
        <v>974</v>
      </c>
      <c r="C41" s="244" t="s">
        <v>975</v>
      </c>
      <c r="D41" s="285">
        <v>34</v>
      </c>
      <c r="E41" s="286">
        <v>1325</v>
      </c>
      <c r="F41" s="287">
        <f>D41*$D$56</f>
        <v>1054</v>
      </c>
      <c r="G41" s="288"/>
      <c r="H41" s="289"/>
      <c r="I41" s="322"/>
      <c r="J41" s="288"/>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5"/>
      <c r="FI41" s="225"/>
      <c r="FJ41" s="225"/>
      <c r="FK41" s="225"/>
      <c r="FL41" s="225"/>
      <c r="FM41" s="225"/>
      <c r="FN41" s="225"/>
      <c r="FO41" s="225"/>
      <c r="FP41" s="225"/>
      <c r="FQ41" s="225"/>
      <c r="FR41" s="225"/>
      <c r="FS41" s="225"/>
      <c r="FT41" s="225"/>
      <c r="FU41" s="225"/>
      <c r="FV41" s="225"/>
      <c r="FW41" s="225"/>
      <c r="FX41" s="225"/>
      <c r="FY41" s="225"/>
      <c r="FZ41" s="225"/>
      <c r="GA41" s="225"/>
      <c r="GB41" s="225"/>
      <c r="GC41" s="225"/>
      <c r="GD41" s="225"/>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5"/>
      <c r="IL41" s="225"/>
      <c r="IM41" s="225"/>
      <c r="IN41" s="225"/>
      <c r="IO41" s="225"/>
      <c r="IP41" s="225"/>
      <c r="IQ41" s="225"/>
      <c r="IR41" s="225"/>
      <c r="IS41" s="225"/>
      <c r="IT41" s="225"/>
      <c r="IU41" s="225"/>
      <c r="IV41" s="225"/>
    </row>
    <row r="42" ht="23.25" customHeight="1" spans="1:256">
      <c r="A42" s="283" t="s">
        <v>976</v>
      </c>
      <c r="B42" s="290"/>
      <c r="C42" s="244" t="s">
        <v>977</v>
      </c>
      <c r="D42" s="285">
        <v>40</v>
      </c>
      <c r="E42" s="286">
        <v>764</v>
      </c>
      <c r="F42" s="287">
        <f>D42*$D$56</f>
        <v>1240</v>
      </c>
      <c r="G42" s="288"/>
      <c r="H42" s="289"/>
      <c r="I42" s="322"/>
      <c r="J42" s="288"/>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ht="23.25" customHeight="1" spans="1:256">
      <c r="A43" s="283" t="s">
        <v>978</v>
      </c>
      <c r="B43" s="290"/>
      <c r="C43" s="244" t="s">
        <v>948</v>
      </c>
      <c r="D43" s="285">
        <v>12</v>
      </c>
      <c r="E43" s="286">
        <v>65</v>
      </c>
      <c r="F43" s="287">
        <f>D43*$D$56</f>
        <v>372</v>
      </c>
      <c r="G43" s="288"/>
      <c r="H43" s="289"/>
      <c r="I43" s="322"/>
      <c r="J43" s="288"/>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c r="GY43" s="225"/>
      <c r="GZ43" s="225"/>
      <c r="HA43" s="225"/>
      <c r="HB43" s="225"/>
      <c r="HC43" s="225"/>
      <c r="HD43" s="225"/>
      <c r="HE43" s="225"/>
      <c r="HF43" s="225"/>
      <c r="HG43" s="225"/>
      <c r="HH43" s="225"/>
      <c r="HI43" s="225"/>
      <c r="HJ43" s="225"/>
      <c r="HK43" s="225"/>
      <c r="HL43" s="225"/>
      <c r="HM43" s="225"/>
      <c r="HN43" s="225"/>
      <c r="HO43" s="225"/>
      <c r="HP43" s="225"/>
      <c r="HQ43" s="225"/>
      <c r="HR43" s="225"/>
      <c r="HS43" s="225"/>
      <c r="HT43" s="225"/>
      <c r="HU43" s="225"/>
      <c r="HV43" s="225"/>
      <c r="HW43" s="225"/>
      <c r="HX43" s="225"/>
      <c r="HY43" s="225"/>
      <c r="HZ43" s="225"/>
      <c r="IA43" s="225"/>
      <c r="IB43" s="225"/>
      <c r="IC43" s="225"/>
      <c r="ID43" s="225"/>
      <c r="IE43" s="225"/>
      <c r="IF43" s="225"/>
      <c r="IG43" s="225"/>
      <c r="IH43" s="225"/>
      <c r="II43" s="225"/>
      <c r="IJ43" s="225"/>
      <c r="IK43" s="225"/>
      <c r="IL43" s="225"/>
      <c r="IM43" s="225"/>
      <c r="IN43" s="225"/>
      <c r="IO43" s="225"/>
      <c r="IP43" s="225"/>
      <c r="IQ43" s="225"/>
      <c r="IR43" s="225"/>
      <c r="IS43" s="225"/>
      <c r="IT43" s="225"/>
      <c r="IU43" s="225"/>
      <c r="IV43" s="225"/>
    </row>
    <row r="44" ht="23.25" customHeight="1" spans="1:256">
      <c r="A44" s="283" t="s">
        <v>979</v>
      </c>
      <c r="B44" s="291"/>
      <c r="C44" s="244" t="s">
        <v>950</v>
      </c>
      <c r="D44" s="285">
        <v>10</v>
      </c>
      <c r="E44" s="286">
        <v>269</v>
      </c>
      <c r="F44" s="287">
        <f>D44*D56</f>
        <v>310</v>
      </c>
      <c r="G44" s="288">
        <v>1</v>
      </c>
      <c r="H44" s="289"/>
      <c r="I44" s="322"/>
      <c r="J44" s="288"/>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c r="GY44" s="225"/>
      <c r="GZ44" s="225"/>
      <c r="HA44" s="225"/>
      <c r="HB44" s="225"/>
      <c r="HC44" s="225"/>
      <c r="HD44" s="225"/>
      <c r="HE44" s="225"/>
      <c r="HF44" s="225"/>
      <c r="HG44" s="225"/>
      <c r="HH44" s="225"/>
      <c r="HI44" s="225"/>
      <c r="HJ44" s="225"/>
      <c r="HK44" s="225"/>
      <c r="HL44" s="225"/>
      <c r="HM44" s="225"/>
      <c r="HN44" s="225"/>
      <c r="HO44" s="225"/>
      <c r="HP44" s="225"/>
      <c r="HQ44" s="225"/>
      <c r="HR44" s="225"/>
      <c r="HS44" s="225"/>
      <c r="HT44" s="225"/>
      <c r="HU44" s="225"/>
      <c r="HV44" s="225"/>
      <c r="HW44" s="225"/>
      <c r="HX44" s="225"/>
      <c r="HY44" s="225"/>
      <c r="HZ44" s="225"/>
      <c r="IA44" s="225"/>
      <c r="IB44" s="225"/>
      <c r="IC44" s="225"/>
      <c r="ID44" s="225"/>
      <c r="IE44" s="225"/>
      <c r="IF44" s="225"/>
      <c r="IG44" s="225"/>
      <c r="IH44" s="225"/>
      <c r="II44" s="225"/>
      <c r="IJ44" s="225"/>
      <c r="IK44" s="225"/>
      <c r="IL44" s="225"/>
      <c r="IM44" s="225"/>
      <c r="IN44" s="225"/>
      <c r="IO44" s="225"/>
      <c r="IP44" s="225"/>
      <c r="IQ44" s="225"/>
      <c r="IR44" s="225"/>
      <c r="IS44" s="225"/>
      <c r="IT44" s="225"/>
      <c r="IU44" s="225"/>
      <c r="IV44" s="225"/>
    </row>
    <row r="45" ht="23.25" customHeight="1" spans="1:256">
      <c r="A45" s="283" t="s">
        <v>980</v>
      </c>
      <c r="B45" s="284" t="s">
        <v>981</v>
      </c>
      <c r="C45" s="244" t="s">
        <v>952</v>
      </c>
      <c r="D45" s="285">
        <v>10</v>
      </c>
      <c r="E45" s="286">
        <v>183</v>
      </c>
      <c r="F45" s="287">
        <f>D45*$D$56</f>
        <v>310</v>
      </c>
      <c r="G45" s="288"/>
      <c r="H45" s="289"/>
      <c r="I45" s="322"/>
      <c r="J45" s="206"/>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c r="GY45" s="225"/>
      <c r="GZ45" s="225"/>
      <c r="HA45" s="225"/>
      <c r="HB45" s="225"/>
      <c r="HC45" s="225"/>
      <c r="HD45" s="225"/>
      <c r="HE45" s="225"/>
      <c r="HF45" s="225"/>
      <c r="HG45" s="225"/>
      <c r="HH45" s="225"/>
      <c r="HI45" s="225"/>
      <c r="HJ45" s="225"/>
      <c r="HK45" s="225"/>
      <c r="HL45" s="225"/>
      <c r="HM45" s="225"/>
      <c r="HN45" s="225"/>
      <c r="HO45" s="225"/>
      <c r="HP45" s="225"/>
      <c r="HQ45" s="225"/>
      <c r="HR45" s="225"/>
      <c r="HS45" s="225"/>
      <c r="HT45" s="225"/>
      <c r="HU45" s="225"/>
      <c r="HV45" s="225"/>
      <c r="HW45" s="225"/>
      <c r="HX45" s="225"/>
      <c r="HY45" s="225"/>
      <c r="HZ45" s="225"/>
      <c r="IA45" s="225"/>
      <c r="IB45" s="225"/>
      <c r="IC45" s="225"/>
      <c r="ID45" s="225"/>
      <c r="IE45" s="225"/>
      <c r="IF45" s="225"/>
      <c r="IG45" s="225"/>
      <c r="IH45" s="225"/>
      <c r="II45" s="225"/>
      <c r="IJ45" s="225"/>
      <c r="IK45" s="225"/>
      <c r="IL45" s="225"/>
      <c r="IM45" s="225"/>
      <c r="IN45" s="225"/>
      <c r="IO45" s="225"/>
      <c r="IP45" s="225"/>
      <c r="IQ45" s="225"/>
      <c r="IR45" s="225"/>
      <c r="IS45" s="225"/>
      <c r="IT45" s="225"/>
      <c r="IU45" s="225"/>
      <c r="IV45" s="225"/>
    </row>
    <row r="46" ht="23.25" customHeight="1" spans="1:256">
      <c r="A46" s="283" t="s">
        <v>982</v>
      </c>
      <c r="B46" s="246"/>
      <c r="C46" s="244" t="s">
        <v>954</v>
      </c>
      <c r="D46" s="285">
        <v>6</v>
      </c>
      <c r="E46" s="286">
        <v>234</v>
      </c>
      <c r="F46" s="287">
        <f>D46*$D$56</f>
        <v>186</v>
      </c>
      <c r="G46" s="288"/>
      <c r="H46" s="289"/>
      <c r="I46" s="322"/>
      <c r="J46" s="288"/>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c r="GY46" s="225"/>
      <c r="GZ46" s="225"/>
      <c r="HA46" s="225"/>
      <c r="HB46" s="225"/>
      <c r="HC46" s="225"/>
      <c r="HD46" s="225"/>
      <c r="HE46" s="225"/>
      <c r="HF46" s="225"/>
      <c r="HG46" s="225"/>
      <c r="HH46" s="225"/>
      <c r="HI46" s="225"/>
      <c r="HJ46" s="225"/>
      <c r="HK46" s="225"/>
      <c r="HL46" s="225"/>
      <c r="HM46" s="225"/>
      <c r="HN46" s="225"/>
      <c r="HO46" s="225"/>
      <c r="HP46" s="225"/>
      <c r="HQ46" s="225"/>
      <c r="HR46" s="225"/>
      <c r="HS46" s="225"/>
      <c r="HT46" s="225"/>
      <c r="HU46" s="225"/>
      <c r="HV46" s="225"/>
      <c r="HW46" s="225"/>
      <c r="HX46" s="225"/>
      <c r="HY46" s="225"/>
      <c r="HZ46" s="225"/>
      <c r="IA46" s="225"/>
      <c r="IB46" s="225"/>
      <c r="IC46" s="225"/>
      <c r="ID46" s="225"/>
      <c r="IE46" s="225"/>
      <c r="IF46" s="225"/>
      <c r="IG46" s="225"/>
      <c r="IH46" s="225"/>
      <c r="II46" s="225"/>
      <c r="IJ46" s="225"/>
      <c r="IK46" s="225"/>
      <c r="IL46" s="225"/>
      <c r="IM46" s="225"/>
      <c r="IN46" s="225"/>
      <c r="IO46" s="225"/>
      <c r="IP46" s="225"/>
      <c r="IQ46" s="225"/>
      <c r="IR46" s="225"/>
      <c r="IS46" s="225"/>
      <c r="IT46" s="225"/>
      <c r="IU46" s="225"/>
      <c r="IV46" s="225"/>
    </row>
    <row r="47" ht="23.25" customHeight="1" spans="1:256">
      <c r="A47" s="283" t="s">
        <v>983</v>
      </c>
      <c r="B47" s="246"/>
      <c r="C47" s="244" t="s">
        <v>956</v>
      </c>
      <c r="D47" s="285">
        <v>4</v>
      </c>
      <c r="E47" s="286">
        <v>198</v>
      </c>
      <c r="F47" s="287">
        <f>D47*$D$56</f>
        <v>124</v>
      </c>
      <c r="G47" s="288"/>
      <c r="H47" s="289"/>
      <c r="I47" s="322"/>
      <c r="J47" s="288"/>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c r="IQ47" s="225"/>
      <c r="IR47" s="225"/>
      <c r="IS47" s="225"/>
      <c r="IT47" s="225"/>
      <c r="IU47" s="225"/>
      <c r="IV47" s="225"/>
    </row>
    <row r="48" ht="23.25" customHeight="1" spans="1:256">
      <c r="A48" s="283" t="s">
        <v>984</v>
      </c>
      <c r="B48" s="246"/>
      <c r="C48" s="244" t="s">
        <v>958</v>
      </c>
      <c r="D48" s="285">
        <v>10</v>
      </c>
      <c r="E48" s="286">
        <v>109</v>
      </c>
      <c r="F48" s="287">
        <f>D48*$D$56</f>
        <v>310</v>
      </c>
      <c r="G48" s="288"/>
      <c r="H48" s="289"/>
      <c r="I48" s="322"/>
      <c r="J48" s="288"/>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c r="IQ48" s="225"/>
      <c r="IR48" s="225"/>
      <c r="IS48" s="225"/>
      <c r="IT48" s="225"/>
      <c r="IU48" s="225"/>
      <c r="IV48" s="225"/>
    </row>
    <row r="49" ht="23.25" customHeight="1" spans="1:256">
      <c r="A49" s="283" t="s">
        <v>985</v>
      </c>
      <c r="B49" s="241"/>
      <c r="C49" s="244" t="s">
        <v>960</v>
      </c>
      <c r="D49" s="285">
        <v>5</v>
      </c>
      <c r="E49" s="286">
        <v>112</v>
      </c>
      <c r="F49" s="287">
        <f>D49*$D$56</f>
        <v>155</v>
      </c>
      <c r="G49" s="288"/>
      <c r="H49" s="289"/>
      <c r="I49" s="322"/>
      <c r="J49" s="288"/>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c r="IQ49" s="225"/>
      <c r="IR49" s="225"/>
      <c r="IS49" s="225"/>
      <c r="IT49" s="225"/>
      <c r="IU49" s="225"/>
      <c r="IV49" s="225"/>
    </row>
    <row r="50" ht="23.25" customHeight="1" spans="1:256">
      <c r="A50" s="292" t="s">
        <v>986</v>
      </c>
      <c r="B50" s="250"/>
      <c r="C50" s="206"/>
      <c r="D50" s="293">
        <f>SUM(D41:D49)</f>
        <v>131</v>
      </c>
      <c r="E50" s="294">
        <f>SUM(E41:E49)</f>
        <v>3259</v>
      </c>
      <c r="F50" s="293">
        <f>SUM(F41:F49)</f>
        <v>4061</v>
      </c>
      <c r="G50" s="293">
        <f>SUM(G41:G49)</f>
        <v>1</v>
      </c>
      <c r="H50" s="293">
        <f>SUM(H41:H49)</f>
        <v>0</v>
      </c>
      <c r="I50" s="323"/>
      <c r="J50" s="206"/>
      <c r="K50" s="273"/>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4"/>
      <c r="BR50" s="324"/>
      <c r="BS50" s="324"/>
      <c r="BT50" s="324"/>
      <c r="BU50" s="324"/>
      <c r="BV50" s="324"/>
      <c r="BW50" s="324"/>
      <c r="BX50" s="324"/>
      <c r="BY50" s="324"/>
      <c r="BZ50" s="324"/>
      <c r="CA50" s="324"/>
      <c r="CB50" s="324"/>
      <c r="CC50" s="324"/>
      <c r="CD50" s="324"/>
      <c r="CE50" s="324"/>
      <c r="CF50" s="324"/>
      <c r="CG50" s="324"/>
      <c r="CH50" s="324"/>
      <c r="CI50" s="324"/>
      <c r="CJ50" s="324"/>
      <c r="CK50" s="324"/>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24"/>
      <c r="DL50" s="324"/>
      <c r="DM50" s="324"/>
      <c r="DN50" s="324"/>
      <c r="DO50" s="324"/>
      <c r="DP50" s="324"/>
      <c r="DQ50" s="324"/>
      <c r="DR50" s="324"/>
      <c r="DS50" s="324"/>
      <c r="DT50" s="324"/>
      <c r="DU50" s="324"/>
      <c r="DV50" s="324"/>
      <c r="DW50" s="324"/>
      <c r="DX50" s="324"/>
      <c r="DY50" s="324"/>
      <c r="DZ50" s="324"/>
      <c r="EA50" s="324"/>
      <c r="EB50" s="324"/>
      <c r="EC50" s="324"/>
      <c r="ED50" s="324"/>
      <c r="EE50" s="324"/>
      <c r="EF50" s="324"/>
      <c r="EG50" s="324"/>
      <c r="EH50" s="324"/>
      <c r="EI50" s="324"/>
      <c r="EJ50" s="324"/>
      <c r="EK50" s="324"/>
      <c r="EL50" s="324"/>
      <c r="EM50" s="324"/>
      <c r="EN50" s="324"/>
      <c r="EO50" s="324"/>
      <c r="EP50" s="324"/>
      <c r="EQ50" s="324"/>
      <c r="ER50" s="324"/>
      <c r="ES50" s="324"/>
      <c r="ET50" s="324"/>
      <c r="EU50" s="324"/>
      <c r="EV50" s="324"/>
      <c r="EW50" s="324"/>
      <c r="EX50" s="324"/>
      <c r="EY50" s="324"/>
      <c r="EZ50" s="324"/>
      <c r="FA50" s="324"/>
      <c r="FB50" s="324"/>
      <c r="FC50" s="324"/>
      <c r="FD50" s="324"/>
      <c r="FE50" s="324"/>
      <c r="FF50" s="324"/>
      <c r="FG50" s="324"/>
      <c r="FH50" s="324"/>
      <c r="FI50" s="324"/>
      <c r="FJ50" s="324"/>
      <c r="FK50" s="324"/>
      <c r="FL50" s="324"/>
      <c r="FM50" s="324"/>
      <c r="FN50" s="324"/>
      <c r="FO50" s="324"/>
      <c r="FP50" s="324"/>
      <c r="FQ50" s="324"/>
      <c r="FR50" s="324"/>
      <c r="FS50" s="324"/>
      <c r="FT50" s="324"/>
      <c r="FU50" s="324"/>
      <c r="FV50" s="324"/>
      <c r="FW50" s="324"/>
      <c r="FX50" s="324"/>
      <c r="FY50" s="324"/>
      <c r="FZ50" s="324"/>
      <c r="GA50" s="324"/>
      <c r="GB50" s="324"/>
      <c r="GC50" s="324"/>
      <c r="GD50" s="324"/>
      <c r="GE50" s="324"/>
      <c r="GF50" s="324"/>
      <c r="GG50" s="324"/>
      <c r="GH50" s="324"/>
      <c r="GI50" s="324"/>
      <c r="GJ50" s="324"/>
      <c r="GK50" s="324"/>
      <c r="GL50" s="324"/>
      <c r="GM50" s="324"/>
      <c r="GN50" s="324"/>
      <c r="GO50" s="324"/>
      <c r="GP50" s="324"/>
      <c r="GQ50" s="324"/>
      <c r="GR50" s="324"/>
      <c r="GS50" s="324"/>
      <c r="GT50" s="324"/>
      <c r="GU50" s="324"/>
      <c r="GV50" s="324"/>
      <c r="GW50" s="324"/>
      <c r="GX50" s="324"/>
      <c r="GY50" s="324"/>
      <c r="GZ50" s="324"/>
      <c r="HA50" s="324"/>
      <c r="HB50" s="324"/>
      <c r="HC50" s="324"/>
      <c r="HD50" s="324"/>
      <c r="HE50" s="324"/>
      <c r="HF50" s="324"/>
      <c r="HG50" s="324"/>
      <c r="HH50" s="324"/>
      <c r="HI50" s="324"/>
      <c r="HJ50" s="324"/>
      <c r="HK50" s="324"/>
      <c r="HL50" s="324"/>
      <c r="HM50" s="324"/>
      <c r="HN50" s="324"/>
      <c r="HO50" s="324"/>
      <c r="HP50" s="324"/>
      <c r="HQ50" s="324"/>
      <c r="HR50" s="324"/>
      <c r="HS50" s="324"/>
      <c r="HT50" s="324"/>
      <c r="HU50" s="324"/>
      <c r="HV50" s="324"/>
      <c r="HW50" s="324"/>
      <c r="HX50" s="324"/>
      <c r="HY50" s="324"/>
      <c r="HZ50" s="324"/>
      <c r="IA50" s="324"/>
      <c r="IB50" s="324"/>
      <c r="IC50" s="324"/>
      <c r="ID50" s="324"/>
      <c r="IE50" s="324"/>
      <c r="IF50" s="324"/>
      <c r="IG50" s="324"/>
      <c r="IH50" s="324"/>
      <c r="II50" s="324"/>
      <c r="IJ50" s="324"/>
      <c r="IK50" s="324"/>
      <c r="IL50" s="324"/>
      <c r="IM50" s="324"/>
      <c r="IN50" s="324"/>
      <c r="IO50" s="324"/>
      <c r="IP50" s="324"/>
      <c r="IQ50" s="324"/>
      <c r="IR50" s="324"/>
      <c r="IS50" s="324"/>
      <c r="IT50" s="324"/>
      <c r="IU50" s="324"/>
      <c r="IV50" s="324"/>
    </row>
    <row r="51" ht="23.25" customHeight="1" spans="1:256">
      <c r="A51" s="253"/>
      <c r="B51" s="253"/>
      <c r="C51" s="253"/>
      <c r="D51" s="295"/>
      <c r="E51" s="295"/>
      <c r="F51" s="295"/>
      <c r="G51" s="295"/>
      <c r="H51" s="295"/>
      <c r="I51" s="295"/>
      <c r="J51" s="295"/>
      <c r="K51" s="273"/>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4"/>
      <c r="BR51" s="324"/>
      <c r="BS51" s="324"/>
      <c r="BT51" s="324"/>
      <c r="BU51" s="324"/>
      <c r="BV51" s="324"/>
      <c r="BW51" s="324"/>
      <c r="BX51" s="324"/>
      <c r="BY51" s="324"/>
      <c r="BZ51" s="324"/>
      <c r="CA51" s="324"/>
      <c r="CB51" s="324"/>
      <c r="CC51" s="324"/>
      <c r="CD51" s="324"/>
      <c r="CE51" s="324"/>
      <c r="CF51" s="324"/>
      <c r="CG51" s="324"/>
      <c r="CH51" s="324"/>
      <c r="CI51" s="324"/>
      <c r="CJ51" s="324"/>
      <c r="CK51" s="324"/>
      <c r="CL51" s="324"/>
      <c r="CM51" s="324"/>
      <c r="CN51" s="324"/>
      <c r="CO51" s="324"/>
      <c r="CP51" s="324"/>
      <c r="CQ51" s="324"/>
      <c r="CR51" s="324"/>
      <c r="CS51" s="324"/>
      <c r="CT51" s="324"/>
      <c r="CU51" s="324"/>
      <c r="CV51" s="324"/>
      <c r="CW51" s="324"/>
      <c r="CX51" s="324"/>
      <c r="CY51" s="324"/>
      <c r="CZ51" s="324"/>
      <c r="DA51" s="324"/>
      <c r="DB51" s="324"/>
      <c r="DC51" s="324"/>
      <c r="DD51" s="324"/>
      <c r="DE51" s="324"/>
      <c r="DF51" s="324"/>
      <c r="DG51" s="324"/>
      <c r="DH51" s="324"/>
      <c r="DI51" s="324"/>
      <c r="DJ51" s="324"/>
      <c r="DK51" s="324"/>
      <c r="DL51" s="324"/>
      <c r="DM51" s="324"/>
      <c r="DN51" s="324"/>
      <c r="DO51" s="324"/>
      <c r="DP51" s="324"/>
      <c r="DQ51" s="324"/>
      <c r="DR51" s="324"/>
      <c r="DS51" s="324"/>
      <c r="DT51" s="324"/>
      <c r="DU51" s="324"/>
      <c r="DV51" s="324"/>
      <c r="DW51" s="324"/>
      <c r="DX51" s="324"/>
      <c r="DY51" s="324"/>
      <c r="DZ51" s="324"/>
      <c r="EA51" s="324"/>
      <c r="EB51" s="324"/>
      <c r="EC51" s="324"/>
      <c r="ED51" s="324"/>
      <c r="EE51" s="324"/>
      <c r="EF51" s="324"/>
      <c r="EG51" s="324"/>
      <c r="EH51" s="324"/>
      <c r="EI51" s="324"/>
      <c r="EJ51" s="324"/>
      <c r="EK51" s="324"/>
      <c r="EL51" s="324"/>
      <c r="EM51" s="324"/>
      <c r="EN51" s="324"/>
      <c r="EO51" s="324"/>
      <c r="EP51" s="324"/>
      <c r="EQ51" s="324"/>
      <c r="ER51" s="324"/>
      <c r="ES51" s="324"/>
      <c r="ET51" s="324"/>
      <c r="EU51" s="324"/>
      <c r="EV51" s="324"/>
      <c r="EW51" s="324"/>
      <c r="EX51" s="324"/>
      <c r="EY51" s="324"/>
      <c r="EZ51" s="324"/>
      <c r="FA51" s="324"/>
      <c r="FB51" s="324"/>
      <c r="FC51" s="324"/>
      <c r="FD51" s="324"/>
      <c r="FE51" s="324"/>
      <c r="FF51" s="324"/>
      <c r="FG51" s="324"/>
      <c r="FH51" s="324"/>
      <c r="FI51" s="324"/>
      <c r="FJ51" s="324"/>
      <c r="FK51" s="324"/>
      <c r="FL51" s="324"/>
      <c r="FM51" s="324"/>
      <c r="FN51" s="324"/>
      <c r="FO51" s="324"/>
      <c r="FP51" s="324"/>
      <c r="FQ51" s="324"/>
      <c r="FR51" s="324"/>
      <c r="FS51" s="324"/>
      <c r="FT51" s="324"/>
      <c r="FU51" s="324"/>
      <c r="FV51" s="324"/>
      <c r="FW51" s="324"/>
      <c r="FX51" s="324"/>
      <c r="FY51" s="324"/>
      <c r="FZ51" s="324"/>
      <c r="GA51" s="324"/>
      <c r="GB51" s="324"/>
      <c r="GC51" s="324"/>
      <c r="GD51" s="324"/>
      <c r="GE51" s="324"/>
      <c r="GF51" s="324"/>
      <c r="GG51" s="324"/>
      <c r="GH51" s="324"/>
      <c r="GI51" s="324"/>
      <c r="GJ51" s="324"/>
      <c r="GK51" s="324"/>
      <c r="GL51" s="324"/>
      <c r="GM51" s="324"/>
      <c r="GN51" s="324"/>
      <c r="GO51" s="324"/>
      <c r="GP51" s="324"/>
      <c r="GQ51" s="324"/>
      <c r="GR51" s="324"/>
      <c r="GS51" s="324"/>
      <c r="GT51" s="324"/>
      <c r="GU51" s="324"/>
      <c r="GV51" s="324"/>
      <c r="GW51" s="324"/>
      <c r="GX51" s="324"/>
      <c r="GY51" s="324"/>
      <c r="GZ51" s="324"/>
      <c r="HA51" s="324"/>
      <c r="HB51" s="324"/>
      <c r="HC51" s="324"/>
      <c r="HD51" s="324"/>
      <c r="HE51" s="324"/>
      <c r="HF51" s="324"/>
      <c r="HG51" s="324"/>
      <c r="HH51" s="324"/>
      <c r="HI51" s="324"/>
      <c r="HJ51" s="324"/>
      <c r="HK51" s="324"/>
      <c r="HL51" s="324"/>
      <c r="HM51" s="324"/>
      <c r="HN51" s="324"/>
      <c r="HO51" s="324"/>
      <c r="HP51" s="324"/>
      <c r="HQ51" s="324"/>
      <c r="HR51" s="324"/>
      <c r="HS51" s="324"/>
      <c r="HT51" s="324"/>
      <c r="HU51" s="324"/>
      <c r="HV51" s="324"/>
      <c r="HW51" s="324"/>
      <c r="HX51" s="324"/>
      <c r="HY51" s="324"/>
      <c r="HZ51" s="324"/>
      <c r="IA51" s="324"/>
      <c r="IB51" s="324"/>
      <c r="IC51" s="324"/>
      <c r="ID51" s="324"/>
      <c r="IE51" s="324"/>
      <c r="IF51" s="324"/>
      <c r="IG51" s="324"/>
      <c r="IH51" s="324"/>
      <c r="II51" s="324"/>
      <c r="IJ51" s="324"/>
      <c r="IK51" s="324"/>
      <c r="IL51" s="324"/>
      <c r="IM51" s="324"/>
      <c r="IN51" s="324"/>
      <c r="IO51" s="324"/>
      <c r="IP51" s="324"/>
      <c r="IQ51" s="324"/>
      <c r="IR51" s="324"/>
      <c r="IS51" s="324"/>
      <c r="IT51" s="324"/>
      <c r="IU51" s="324"/>
      <c r="IV51" s="324"/>
    </row>
    <row r="52" ht="23.25" customHeight="1" spans="1:256">
      <c r="A52" s="253"/>
      <c r="B52" s="253"/>
      <c r="C52" s="296" t="s">
        <v>962</v>
      </c>
      <c r="D52" s="293">
        <f>SUM(D41:D44)</f>
        <v>96</v>
      </c>
      <c r="E52" s="293">
        <f>SUM(E41:E44)</f>
        <v>2423</v>
      </c>
      <c r="F52" s="293">
        <f>SUM(F41:F44)</f>
        <v>2976</v>
      </c>
      <c r="G52" s="293">
        <f>SUM(G41:G44)</f>
        <v>1</v>
      </c>
      <c r="H52" s="293">
        <f>SUM(H41:H44)</f>
        <v>0</v>
      </c>
      <c r="I52" s="323"/>
      <c r="J52" s="206"/>
      <c r="K52" s="273"/>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4"/>
      <c r="BZ52" s="324"/>
      <c r="CA52" s="324"/>
      <c r="CB52" s="324"/>
      <c r="CC52" s="324"/>
      <c r="CD52" s="324"/>
      <c r="CE52" s="324"/>
      <c r="CF52" s="324"/>
      <c r="CG52" s="324"/>
      <c r="CH52" s="324"/>
      <c r="CI52" s="324"/>
      <c r="CJ52" s="324"/>
      <c r="CK52" s="324"/>
      <c r="CL52" s="324"/>
      <c r="CM52" s="324"/>
      <c r="CN52" s="324"/>
      <c r="CO52" s="324"/>
      <c r="CP52" s="324"/>
      <c r="CQ52" s="324"/>
      <c r="CR52" s="324"/>
      <c r="CS52" s="324"/>
      <c r="CT52" s="324"/>
      <c r="CU52" s="324"/>
      <c r="CV52" s="324"/>
      <c r="CW52" s="324"/>
      <c r="CX52" s="324"/>
      <c r="CY52" s="324"/>
      <c r="CZ52" s="324"/>
      <c r="DA52" s="324"/>
      <c r="DB52" s="324"/>
      <c r="DC52" s="324"/>
      <c r="DD52" s="324"/>
      <c r="DE52" s="324"/>
      <c r="DF52" s="324"/>
      <c r="DG52" s="324"/>
      <c r="DH52" s="324"/>
      <c r="DI52" s="324"/>
      <c r="DJ52" s="324"/>
      <c r="DK52" s="324"/>
      <c r="DL52" s="324"/>
      <c r="DM52" s="324"/>
      <c r="DN52" s="324"/>
      <c r="DO52" s="324"/>
      <c r="DP52" s="324"/>
      <c r="DQ52" s="324"/>
      <c r="DR52" s="324"/>
      <c r="DS52" s="324"/>
      <c r="DT52" s="324"/>
      <c r="DU52" s="324"/>
      <c r="DV52" s="324"/>
      <c r="DW52" s="324"/>
      <c r="DX52" s="324"/>
      <c r="DY52" s="324"/>
      <c r="DZ52" s="324"/>
      <c r="EA52" s="324"/>
      <c r="EB52" s="324"/>
      <c r="EC52" s="324"/>
      <c r="ED52" s="324"/>
      <c r="EE52" s="324"/>
      <c r="EF52" s="324"/>
      <c r="EG52" s="324"/>
      <c r="EH52" s="324"/>
      <c r="EI52" s="324"/>
      <c r="EJ52" s="324"/>
      <c r="EK52" s="324"/>
      <c r="EL52" s="324"/>
      <c r="EM52" s="324"/>
      <c r="EN52" s="324"/>
      <c r="EO52" s="324"/>
      <c r="EP52" s="324"/>
      <c r="EQ52" s="324"/>
      <c r="ER52" s="324"/>
      <c r="ES52" s="324"/>
      <c r="ET52" s="324"/>
      <c r="EU52" s="324"/>
      <c r="EV52" s="324"/>
      <c r="EW52" s="324"/>
      <c r="EX52" s="324"/>
      <c r="EY52" s="324"/>
      <c r="EZ52" s="324"/>
      <c r="FA52" s="324"/>
      <c r="FB52" s="324"/>
      <c r="FC52" s="324"/>
      <c r="FD52" s="324"/>
      <c r="FE52" s="324"/>
      <c r="FF52" s="324"/>
      <c r="FG52" s="324"/>
      <c r="FH52" s="324"/>
      <c r="FI52" s="324"/>
      <c r="FJ52" s="324"/>
      <c r="FK52" s="324"/>
      <c r="FL52" s="324"/>
      <c r="FM52" s="324"/>
      <c r="FN52" s="324"/>
      <c r="FO52" s="324"/>
      <c r="FP52" s="324"/>
      <c r="FQ52" s="324"/>
      <c r="FR52" s="324"/>
      <c r="FS52" s="324"/>
      <c r="FT52" s="324"/>
      <c r="FU52" s="324"/>
      <c r="FV52" s="324"/>
      <c r="FW52" s="324"/>
      <c r="FX52" s="324"/>
      <c r="FY52" s="324"/>
      <c r="FZ52" s="324"/>
      <c r="GA52" s="324"/>
      <c r="GB52" s="324"/>
      <c r="GC52" s="324"/>
      <c r="GD52" s="324"/>
      <c r="GE52" s="324"/>
      <c r="GF52" s="324"/>
      <c r="GG52" s="324"/>
      <c r="GH52" s="324"/>
      <c r="GI52" s="324"/>
      <c r="GJ52" s="324"/>
      <c r="GK52" s="324"/>
      <c r="GL52" s="324"/>
      <c r="GM52" s="324"/>
      <c r="GN52" s="324"/>
      <c r="GO52" s="324"/>
      <c r="GP52" s="324"/>
      <c r="GQ52" s="324"/>
      <c r="GR52" s="324"/>
      <c r="GS52" s="324"/>
      <c r="GT52" s="324"/>
      <c r="GU52" s="324"/>
      <c r="GV52" s="324"/>
      <c r="GW52" s="324"/>
      <c r="GX52" s="324"/>
      <c r="GY52" s="324"/>
      <c r="GZ52" s="324"/>
      <c r="HA52" s="324"/>
      <c r="HB52" s="324"/>
      <c r="HC52" s="324"/>
      <c r="HD52" s="324"/>
      <c r="HE52" s="324"/>
      <c r="HF52" s="324"/>
      <c r="HG52" s="324"/>
      <c r="HH52" s="324"/>
      <c r="HI52" s="324"/>
      <c r="HJ52" s="324"/>
      <c r="HK52" s="324"/>
      <c r="HL52" s="324"/>
      <c r="HM52" s="324"/>
      <c r="HN52" s="324"/>
      <c r="HO52" s="324"/>
      <c r="HP52" s="324"/>
      <c r="HQ52" s="324"/>
      <c r="HR52" s="324"/>
      <c r="HS52" s="324"/>
      <c r="HT52" s="324"/>
      <c r="HU52" s="324"/>
      <c r="HV52" s="324"/>
      <c r="HW52" s="324"/>
      <c r="HX52" s="324"/>
      <c r="HY52" s="324"/>
      <c r="HZ52" s="324"/>
      <c r="IA52" s="324"/>
      <c r="IB52" s="324"/>
      <c r="IC52" s="324"/>
      <c r="ID52" s="324"/>
      <c r="IE52" s="324"/>
      <c r="IF52" s="324"/>
      <c r="IG52" s="324"/>
      <c r="IH52" s="324"/>
      <c r="II52" s="324"/>
      <c r="IJ52" s="324"/>
      <c r="IK52" s="324"/>
      <c r="IL52" s="324"/>
      <c r="IM52" s="324"/>
      <c r="IN52" s="324"/>
      <c r="IO52" s="324"/>
      <c r="IP52" s="324"/>
      <c r="IQ52" s="324"/>
      <c r="IR52" s="324"/>
      <c r="IS52" s="324"/>
      <c r="IT52" s="324"/>
      <c r="IU52" s="324"/>
      <c r="IV52" s="324"/>
    </row>
    <row r="53" ht="23.25" customHeight="1" spans="1:256">
      <c r="A53" s="253"/>
      <c r="B53" s="253"/>
      <c r="C53" s="296" t="s">
        <v>963</v>
      </c>
      <c r="D53" s="293">
        <f>SUM(D45:D49)</f>
        <v>35</v>
      </c>
      <c r="E53" s="293">
        <f>SUM(E45:E49)</f>
        <v>836</v>
      </c>
      <c r="F53" s="293">
        <f>SUM(F45:F49)</f>
        <v>1085</v>
      </c>
      <c r="G53" s="293">
        <f>SUM(G45:G49)</f>
        <v>0</v>
      </c>
      <c r="H53" s="293">
        <f>SUM(H45:H49)</f>
        <v>0</v>
      </c>
      <c r="I53" s="323"/>
      <c r="J53" s="206"/>
      <c r="K53" s="273"/>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4"/>
      <c r="BR53" s="324"/>
      <c r="BS53" s="324"/>
      <c r="BT53" s="324"/>
      <c r="BU53" s="324"/>
      <c r="BV53" s="324"/>
      <c r="BW53" s="324"/>
      <c r="BX53" s="324"/>
      <c r="BY53" s="324"/>
      <c r="BZ53" s="324"/>
      <c r="CA53" s="324"/>
      <c r="CB53" s="324"/>
      <c r="CC53" s="324"/>
      <c r="CD53" s="324"/>
      <c r="CE53" s="324"/>
      <c r="CF53" s="324"/>
      <c r="CG53" s="324"/>
      <c r="CH53" s="324"/>
      <c r="CI53" s="324"/>
      <c r="CJ53" s="324"/>
      <c r="CK53" s="324"/>
      <c r="CL53" s="324"/>
      <c r="CM53" s="324"/>
      <c r="CN53" s="324"/>
      <c r="CO53" s="324"/>
      <c r="CP53" s="324"/>
      <c r="CQ53" s="324"/>
      <c r="CR53" s="324"/>
      <c r="CS53" s="324"/>
      <c r="CT53" s="324"/>
      <c r="CU53" s="324"/>
      <c r="CV53" s="324"/>
      <c r="CW53" s="324"/>
      <c r="CX53" s="324"/>
      <c r="CY53" s="324"/>
      <c r="CZ53" s="324"/>
      <c r="DA53" s="324"/>
      <c r="DB53" s="324"/>
      <c r="DC53" s="324"/>
      <c r="DD53" s="324"/>
      <c r="DE53" s="324"/>
      <c r="DF53" s="324"/>
      <c r="DG53" s="324"/>
      <c r="DH53" s="324"/>
      <c r="DI53" s="324"/>
      <c r="DJ53" s="324"/>
      <c r="DK53" s="324"/>
      <c r="DL53" s="324"/>
      <c r="DM53" s="324"/>
      <c r="DN53" s="324"/>
      <c r="DO53" s="324"/>
      <c r="DP53" s="324"/>
      <c r="DQ53" s="324"/>
      <c r="DR53" s="324"/>
      <c r="DS53" s="324"/>
      <c r="DT53" s="324"/>
      <c r="DU53" s="324"/>
      <c r="DV53" s="324"/>
      <c r="DW53" s="324"/>
      <c r="DX53" s="324"/>
      <c r="DY53" s="324"/>
      <c r="DZ53" s="324"/>
      <c r="EA53" s="324"/>
      <c r="EB53" s="324"/>
      <c r="EC53" s="324"/>
      <c r="ED53" s="324"/>
      <c r="EE53" s="324"/>
      <c r="EF53" s="324"/>
      <c r="EG53" s="324"/>
      <c r="EH53" s="324"/>
      <c r="EI53" s="324"/>
      <c r="EJ53" s="324"/>
      <c r="EK53" s="324"/>
      <c r="EL53" s="324"/>
      <c r="EM53" s="324"/>
      <c r="EN53" s="324"/>
      <c r="EO53" s="324"/>
      <c r="EP53" s="324"/>
      <c r="EQ53" s="324"/>
      <c r="ER53" s="324"/>
      <c r="ES53" s="324"/>
      <c r="ET53" s="324"/>
      <c r="EU53" s="324"/>
      <c r="EV53" s="324"/>
      <c r="EW53" s="324"/>
      <c r="EX53" s="324"/>
      <c r="EY53" s="324"/>
      <c r="EZ53" s="324"/>
      <c r="FA53" s="324"/>
      <c r="FB53" s="324"/>
      <c r="FC53" s="324"/>
      <c r="FD53" s="324"/>
      <c r="FE53" s="324"/>
      <c r="FF53" s="324"/>
      <c r="FG53" s="324"/>
      <c r="FH53" s="324"/>
      <c r="FI53" s="324"/>
      <c r="FJ53" s="324"/>
      <c r="FK53" s="324"/>
      <c r="FL53" s="324"/>
      <c r="FM53" s="324"/>
      <c r="FN53" s="324"/>
      <c r="FO53" s="324"/>
      <c r="FP53" s="324"/>
      <c r="FQ53" s="324"/>
      <c r="FR53" s="324"/>
      <c r="FS53" s="324"/>
      <c r="FT53" s="324"/>
      <c r="FU53" s="324"/>
      <c r="FV53" s="324"/>
      <c r="FW53" s="324"/>
      <c r="FX53" s="324"/>
      <c r="FY53" s="324"/>
      <c r="FZ53" s="324"/>
      <c r="GA53" s="324"/>
      <c r="GB53" s="324"/>
      <c r="GC53" s="324"/>
      <c r="GD53" s="324"/>
      <c r="GE53" s="324"/>
      <c r="GF53" s="324"/>
      <c r="GG53" s="324"/>
      <c r="GH53" s="324"/>
      <c r="GI53" s="324"/>
      <c r="GJ53" s="324"/>
      <c r="GK53" s="324"/>
      <c r="GL53" s="324"/>
      <c r="GM53" s="324"/>
      <c r="GN53" s="324"/>
      <c r="GO53" s="324"/>
      <c r="GP53" s="324"/>
      <c r="GQ53" s="324"/>
      <c r="GR53" s="324"/>
      <c r="GS53" s="324"/>
      <c r="GT53" s="324"/>
      <c r="GU53" s="324"/>
      <c r="GV53" s="324"/>
      <c r="GW53" s="324"/>
      <c r="GX53" s="324"/>
      <c r="GY53" s="324"/>
      <c r="GZ53" s="324"/>
      <c r="HA53" s="324"/>
      <c r="HB53" s="324"/>
      <c r="HC53" s="324"/>
      <c r="HD53" s="324"/>
      <c r="HE53" s="324"/>
      <c r="HF53" s="324"/>
      <c r="HG53" s="324"/>
      <c r="HH53" s="324"/>
      <c r="HI53" s="324"/>
      <c r="HJ53" s="324"/>
      <c r="HK53" s="324"/>
      <c r="HL53" s="324"/>
      <c r="HM53" s="324"/>
      <c r="HN53" s="324"/>
      <c r="HO53" s="324"/>
      <c r="HP53" s="324"/>
      <c r="HQ53" s="324"/>
      <c r="HR53" s="324"/>
      <c r="HS53" s="324"/>
      <c r="HT53" s="324"/>
      <c r="HU53" s="324"/>
      <c r="HV53" s="324"/>
      <c r="HW53" s="324"/>
      <c r="HX53" s="324"/>
      <c r="HY53" s="324"/>
      <c r="HZ53" s="324"/>
      <c r="IA53" s="324"/>
      <c r="IB53" s="324"/>
      <c r="IC53" s="324"/>
      <c r="ID53" s="324"/>
      <c r="IE53" s="324"/>
      <c r="IF53" s="324"/>
      <c r="IG53" s="324"/>
      <c r="IH53" s="324"/>
      <c r="II53" s="324"/>
      <c r="IJ53" s="324"/>
      <c r="IK53" s="324"/>
      <c r="IL53" s="324"/>
      <c r="IM53" s="324"/>
      <c r="IN53" s="324"/>
      <c r="IO53" s="324"/>
      <c r="IP53" s="324"/>
      <c r="IQ53" s="324"/>
      <c r="IR53" s="324"/>
      <c r="IS53" s="324"/>
      <c r="IT53" s="324"/>
      <c r="IU53" s="324"/>
      <c r="IV53" s="324"/>
    </row>
    <row r="54" ht="16.5" customHeight="1" spans="1:256">
      <c r="A54" s="233"/>
      <c r="B54" s="183"/>
      <c r="C54" s="176"/>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c r="IU54" s="183"/>
      <c r="IV54" s="183"/>
    </row>
    <row r="55" ht="16.5" customHeight="1" spans="1:256">
      <c r="A55" s="253"/>
      <c r="B55" s="253"/>
      <c r="C55" s="254"/>
      <c r="D55" s="255"/>
      <c r="E55" s="255"/>
      <c r="F55" s="256"/>
      <c r="G55" s="257"/>
      <c r="H55" s="257"/>
      <c r="I55" s="272"/>
      <c r="J55" s="272"/>
      <c r="K55" s="272"/>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c r="IQ55" s="225"/>
      <c r="IR55" s="225"/>
      <c r="IS55" s="225"/>
      <c r="IT55" s="225"/>
      <c r="IU55" s="225"/>
      <c r="IV55" s="225"/>
    </row>
    <row r="56" ht="12.75" customHeight="1" spans="1:256">
      <c r="A56" s="225"/>
      <c r="B56" s="225"/>
      <c r="C56" s="297" t="s">
        <v>987</v>
      </c>
      <c r="D56" s="298">
        <v>31</v>
      </c>
      <c r="E56" s="299"/>
      <c r="F56" s="299"/>
      <c r="G56" s="299"/>
      <c r="H56" s="299"/>
      <c r="I56" s="272"/>
      <c r="J56" s="272"/>
      <c r="K56" s="272"/>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c r="IQ56" s="225"/>
      <c r="IR56" s="225"/>
      <c r="IS56" s="225"/>
      <c r="IT56" s="225"/>
      <c r="IU56" s="225"/>
      <c r="IV56" s="225"/>
    </row>
    <row r="57" ht="16.5" customHeight="1" spans="1:256">
      <c r="A57" s="225"/>
      <c r="B57" s="225"/>
      <c r="C57" s="300"/>
      <c r="D57" s="301"/>
      <c r="E57" s="299"/>
      <c r="F57" s="299"/>
      <c r="G57" s="299"/>
      <c r="H57" s="299"/>
      <c r="I57" s="272"/>
      <c r="J57" s="272"/>
      <c r="K57" s="272"/>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c r="IF57" s="225"/>
      <c r="IG57" s="225"/>
      <c r="IH57" s="225"/>
      <c r="II57" s="225"/>
      <c r="IJ57" s="225"/>
      <c r="IK57" s="225"/>
      <c r="IL57" s="225"/>
      <c r="IM57" s="225"/>
      <c r="IN57" s="225"/>
      <c r="IO57" s="225"/>
      <c r="IP57" s="225"/>
      <c r="IQ57" s="225"/>
      <c r="IR57" s="225"/>
      <c r="IS57" s="225"/>
      <c r="IT57" s="225"/>
      <c r="IU57" s="225"/>
      <c r="IV57" s="225"/>
    </row>
    <row r="58" ht="12.75" customHeight="1" spans="1:256">
      <c r="A58" s="225"/>
      <c r="B58" s="225"/>
      <c r="C58" s="302"/>
      <c r="D58" s="225"/>
      <c r="E58" s="225"/>
      <c r="F58" s="273"/>
      <c r="G58" s="225"/>
      <c r="H58" s="303"/>
      <c r="I58" s="272"/>
      <c r="J58" s="272"/>
      <c r="K58" s="272"/>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K58" s="225"/>
      <c r="IL58" s="225"/>
      <c r="IM58" s="225"/>
      <c r="IN58" s="225"/>
      <c r="IO58" s="225"/>
      <c r="IP58" s="225"/>
      <c r="IQ58" s="225"/>
      <c r="IR58" s="225"/>
      <c r="IS58" s="225"/>
      <c r="IT58" s="225"/>
      <c r="IU58" s="225"/>
      <c r="IV58" s="225"/>
    </row>
    <row r="59" ht="12.75" customHeight="1" spans="1:256">
      <c r="A59" s="225"/>
      <c r="B59" s="225"/>
      <c r="C59" s="302"/>
      <c r="D59" s="225"/>
      <c r="E59" s="225"/>
      <c r="F59" s="273"/>
      <c r="G59" s="225"/>
      <c r="H59" s="303"/>
      <c r="I59" s="272"/>
      <c r="J59" s="272"/>
      <c r="K59" s="272"/>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c r="IF59" s="225"/>
      <c r="IG59" s="225"/>
      <c r="IH59" s="225"/>
      <c r="II59" s="225"/>
      <c r="IJ59" s="225"/>
      <c r="IK59" s="225"/>
      <c r="IL59" s="225"/>
      <c r="IM59" s="225"/>
      <c r="IN59" s="225"/>
      <c r="IO59" s="225"/>
      <c r="IP59" s="225"/>
      <c r="IQ59" s="225"/>
      <c r="IR59" s="225"/>
      <c r="IS59" s="225"/>
      <c r="IT59" s="225"/>
      <c r="IU59" s="225"/>
      <c r="IV59" s="225"/>
    </row>
    <row r="60" ht="24.75" customHeight="1" spans="1:256">
      <c r="A60" s="225"/>
      <c r="B60" s="225"/>
      <c r="C60" s="225"/>
      <c r="D60" s="225"/>
      <c r="E60" s="304" t="s">
        <v>988</v>
      </c>
      <c r="F60" s="305" t="s">
        <v>989</v>
      </c>
      <c r="G60" s="306"/>
      <c r="H60" s="307"/>
      <c r="I60" s="215"/>
      <c r="J60" s="215"/>
      <c r="K60" s="272"/>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row>
    <row r="61" ht="27.75" customHeight="1" spans="1:256">
      <c r="A61" s="225"/>
      <c r="B61" s="225"/>
      <c r="C61" s="225"/>
      <c r="D61" s="225"/>
      <c r="E61" s="308" t="s">
        <v>144</v>
      </c>
      <c r="F61" s="308" t="s">
        <v>990</v>
      </c>
      <c r="G61" s="308" t="s">
        <v>991</v>
      </c>
      <c r="H61" s="309" t="s">
        <v>992</v>
      </c>
      <c r="I61" s="309" t="s">
        <v>993</v>
      </c>
      <c r="J61" s="206"/>
      <c r="K61" s="272"/>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c r="GY61" s="225"/>
      <c r="GZ61" s="225"/>
      <c r="HA61" s="225"/>
      <c r="HB61" s="225"/>
      <c r="HC61" s="225"/>
      <c r="HD61" s="225"/>
      <c r="HE61" s="225"/>
      <c r="HF61" s="225"/>
      <c r="HG61" s="225"/>
      <c r="HH61" s="225"/>
      <c r="HI61" s="225"/>
      <c r="HJ61" s="225"/>
      <c r="HK61" s="225"/>
      <c r="HL61" s="225"/>
      <c r="HM61" s="225"/>
      <c r="HN61" s="225"/>
      <c r="HO61" s="225"/>
      <c r="HP61" s="225"/>
      <c r="HQ61" s="225"/>
      <c r="HR61" s="225"/>
      <c r="HS61" s="225"/>
      <c r="HT61" s="225"/>
      <c r="HU61" s="225"/>
      <c r="HV61" s="225"/>
      <c r="HW61" s="225"/>
      <c r="HX61" s="225"/>
      <c r="HY61" s="225"/>
      <c r="HZ61" s="225"/>
      <c r="IA61" s="225"/>
      <c r="IB61" s="225"/>
      <c r="IC61" s="225"/>
      <c r="ID61" s="225"/>
      <c r="IE61" s="225"/>
      <c r="IF61" s="225"/>
      <c r="IG61" s="225"/>
      <c r="IH61" s="225"/>
      <c r="II61" s="225"/>
      <c r="IJ61" s="225"/>
      <c r="IK61" s="225"/>
      <c r="IL61" s="225"/>
      <c r="IM61" s="225"/>
      <c r="IN61" s="225"/>
      <c r="IO61" s="225"/>
      <c r="IP61" s="225"/>
      <c r="IQ61" s="225"/>
      <c r="IR61" s="225"/>
      <c r="IS61" s="225"/>
      <c r="IT61" s="225"/>
      <c r="IU61" s="225"/>
      <c r="IV61" s="225"/>
    </row>
    <row r="62" ht="27.75" customHeight="1" spans="1:256">
      <c r="A62" s="225"/>
      <c r="B62" s="225"/>
      <c r="C62" s="302"/>
      <c r="D62" s="225"/>
      <c r="E62" s="189">
        <v>1</v>
      </c>
      <c r="F62" s="310" t="s">
        <v>994</v>
      </c>
      <c r="G62" s="311">
        <v>4</v>
      </c>
      <c r="H62" s="311"/>
      <c r="I62" s="325"/>
      <c r="J62" s="326"/>
      <c r="K62" s="272"/>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c r="IF62" s="225"/>
      <c r="IG62" s="225"/>
      <c r="IH62" s="225"/>
      <c r="II62" s="225"/>
      <c r="IJ62" s="225"/>
      <c r="IK62" s="225"/>
      <c r="IL62" s="225"/>
      <c r="IM62" s="225"/>
      <c r="IN62" s="225"/>
      <c r="IO62" s="225"/>
      <c r="IP62" s="225"/>
      <c r="IQ62" s="225"/>
      <c r="IR62" s="225"/>
      <c r="IS62" s="225"/>
      <c r="IT62" s="225"/>
      <c r="IU62" s="225"/>
      <c r="IV62" s="225"/>
    </row>
    <row r="63" ht="27.75" customHeight="1" spans="1:256">
      <c r="A63" s="225"/>
      <c r="B63" s="225"/>
      <c r="C63" s="302"/>
      <c r="D63" s="225"/>
      <c r="E63" s="192">
        <v>2</v>
      </c>
      <c r="F63" s="312" t="s">
        <v>995</v>
      </c>
      <c r="G63" s="313">
        <v>0</v>
      </c>
      <c r="H63" s="313"/>
      <c r="I63" s="327"/>
      <c r="J63" s="206"/>
      <c r="K63" s="272"/>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c r="GY63" s="225"/>
      <c r="GZ63" s="225"/>
      <c r="HA63" s="225"/>
      <c r="HB63" s="225"/>
      <c r="HC63" s="225"/>
      <c r="HD63" s="225"/>
      <c r="HE63" s="225"/>
      <c r="HF63" s="225"/>
      <c r="HG63" s="225"/>
      <c r="HH63" s="225"/>
      <c r="HI63" s="225"/>
      <c r="HJ63" s="225"/>
      <c r="HK63" s="225"/>
      <c r="HL63" s="225"/>
      <c r="HM63" s="225"/>
      <c r="HN63" s="225"/>
      <c r="HO63" s="225"/>
      <c r="HP63" s="225"/>
      <c r="HQ63" s="225"/>
      <c r="HR63" s="225"/>
      <c r="HS63" s="225"/>
      <c r="HT63" s="225"/>
      <c r="HU63" s="225"/>
      <c r="HV63" s="225"/>
      <c r="HW63" s="225"/>
      <c r="HX63" s="225"/>
      <c r="HY63" s="225"/>
      <c r="HZ63" s="225"/>
      <c r="IA63" s="225"/>
      <c r="IB63" s="225"/>
      <c r="IC63" s="225"/>
      <c r="ID63" s="225"/>
      <c r="IE63" s="225"/>
      <c r="IF63" s="225"/>
      <c r="IG63" s="225"/>
      <c r="IH63" s="225"/>
      <c r="II63" s="225"/>
      <c r="IJ63" s="225"/>
      <c r="IK63" s="225"/>
      <c r="IL63" s="225"/>
      <c r="IM63" s="225"/>
      <c r="IN63" s="225"/>
      <c r="IO63" s="225"/>
      <c r="IP63" s="225"/>
      <c r="IQ63" s="225"/>
      <c r="IR63" s="225"/>
      <c r="IS63" s="225"/>
      <c r="IT63" s="225"/>
      <c r="IU63" s="225"/>
      <c r="IV63" s="225"/>
    </row>
    <row r="64" ht="27.75" customHeight="1" spans="1:256">
      <c r="A64" s="225"/>
      <c r="B64" s="225"/>
      <c r="C64" s="302"/>
      <c r="D64" s="225"/>
      <c r="E64" s="192">
        <v>3</v>
      </c>
      <c r="F64" s="312" t="s">
        <v>996</v>
      </c>
      <c r="G64" s="313">
        <v>9</v>
      </c>
      <c r="H64" s="313"/>
      <c r="I64" s="327"/>
      <c r="J64" s="206"/>
      <c r="K64" s="272"/>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c r="GY64" s="225"/>
      <c r="GZ64" s="225"/>
      <c r="HA64" s="225"/>
      <c r="HB64" s="225"/>
      <c r="HC64" s="225"/>
      <c r="HD64" s="225"/>
      <c r="HE64" s="225"/>
      <c r="HF64" s="225"/>
      <c r="HG64" s="225"/>
      <c r="HH64" s="225"/>
      <c r="HI64" s="225"/>
      <c r="HJ64" s="225"/>
      <c r="HK64" s="225"/>
      <c r="HL64" s="225"/>
      <c r="HM64" s="225"/>
      <c r="HN64" s="225"/>
      <c r="HO64" s="225"/>
      <c r="HP64" s="225"/>
      <c r="HQ64" s="225"/>
      <c r="HR64" s="225"/>
      <c r="HS64" s="225"/>
      <c r="HT64" s="225"/>
      <c r="HU64" s="225"/>
      <c r="HV64" s="225"/>
      <c r="HW64" s="225"/>
      <c r="HX64" s="225"/>
      <c r="HY64" s="225"/>
      <c r="HZ64" s="225"/>
      <c r="IA64" s="225"/>
      <c r="IB64" s="225"/>
      <c r="IC64" s="225"/>
      <c r="ID64" s="225"/>
      <c r="IE64" s="225"/>
      <c r="IF64" s="225"/>
      <c r="IG64" s="225"/>
      <c r="IH64" s="225"/>
      <c r="II64" s="225"/>
      <c r="IJ64" s="225"/>
      <c r="IK64" s="225"/>
      <c r="IL64" s="225"/>
      <c r="IM64" s="225"/>
      <c r="IN64" s="225"/>
      <c r="IO64" s="225"/>
      <c r="IP64" s="225"/>
      <c r="IQ64" s="225"/>
      <c r="IR64" s="225"/>
      <c r="IS64" s="225"/>
      <c r="IT64" s="225"/>
      <c r="IU64" s="225"/>
      <c r="IV64" s="225"/>
    </row>
    <row r="65" ht="27.75" customHeight="1" spans="1:256">
      <c r="A65" s="225"/>
      <c r="B65" s="225"/>
      <c r="C65" s="302"/>
      <c r="D65" s="328"/>
      <c r="E65" s="192">
        <v>4</v>
      </c>
      <c r="F65" s="312" t="s">
        <v>997</v>
      </c>
      <c r="G65" s="313">
        <v>4</v>
      </c>
      <c r="H65" s="313"/>
      <c r="I65" s="327"/>
      <c r="J65" s="206"/>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c r="GY65" s="225"/>
      <c r="GZ65" s="225"/>
      <c r="HA65" s="225"/>
      <c r="HB65" s="225"/>
      <c r="HC65" s="225"/>
      <c r="HD65" s="225"/>
      <c r="HE65" s="225"/>
      <c r="HF65" s="225"/>
      <c r="HG65" s="225"/>
      <c r="HH65" s="225"/>
      <c r="HI65" s="225"/>
      <c r="HJ65" s="225"/>
      <c r="HK65" s="225"/>
      <c r="HL65" s="225"/>
      <c r="HM65" s="225"/>
      <c r="HN65" s="225"/>
      <c r="HO65" s="225"/>
      <c r="HP65" s="225"/>
      <c r="HQ65" s="225"/>
      <c r="HR65" s="225"/>
      <c r="HS65" s="225"/>
      <c r="HT65" s="225"/>
      <c r="HU65" s="225"/>
      <c r="HV65" s="225"/>
      <c r="HW65" s="225"/>
      <c r="HX65" s="225"/>
      <c r="HY65" s="225"/>
      <c r="HZ65" s="225"/>
      <c r="IA65" s="225"/>
      <c r="IB65" s="225"/>
      <c r="IC65" s="225"/>
      <c r="ID65" s="225"/>
      <c r="IE65" s="225"/>
      <c r="IF65" s="225"/>
      <c r="IG65" s="225"/>
      <c r="IH65" s="225"/>
      <c r="II65" s="225"/>
      <c r="IJ65" s="225"/>
      <c r="IK65" s="225"/>
      <c r="IL65" s="225"/>
      <c r="IM65" s="225"/>
      <c r="IN65" s="225"/>
      <c r="IO65" s="225"/>
      <c r="IP65" s="225"/>
      <c r="IQ65" s="225"/>
      <c r="IR65" s="225"/>
      <c r="IS65" s="225"/>
      <c r="IT65" s="225"/>
      <c r="IU65" s="225"/>
      <c r="IV65" s="225"/>
    </row>
    <row r="66" ht="12.75" customHeight="1" spans="1:256">
      <c r="A66" s="225"/>
      <c r="B66" s="225"/>
      <c r="C66" s="302"/>
      <c r="D66" s="328"/>
      <c r="E66" s="329"/>
      <c r="F66" s="329"/>
      <c r="G66" s="329"/>
      <c r="H66" s="329"/>
      <c r="I66" s="272"/>
      <c r="J66" s="272"/>
      <c r="K66" s="272"/>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row>
    <row r="67" ht="16.5" customHeight="1" spans="1:256">
      <c r="A67" s="225"/>
      <c r="B67" s="225"/>
      <c r="C67" s="225"/>
      <c r="D67" s="225"/>
      <c r="E67" s="225"/>
      <c r="F67" s="273"/>
      <c r="G67" s="272"/>
      <c r="H67" s="272"/>
      <c r="I67" s="272"/>
      <c r="J67" s="272"/>
      <c r="K67" s="272"/>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row>
    <row r="68" ht="16.5" customHeight="1" spans="1:256">
      <c r="A68" s="225"/>
      <c r="B68" s="225"/>
      <c r="C68" s="302"/>
      <c r="D68" s="225"/>
      <c r="E68" s="225"/>
      <c r="F68" s="273"/>
      <c r="G68" s="272"/>
      <c r="H68" s="272"/>
      <c r="I68" s="272"/>
      <c r="J68" s="272"/>
      <c r="K68" s="272"/>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row>
    <row r="69" ht="16.5" customHeight="1" spans="1:256">
      <c r="A69" s="225"/>
      <c r="B69" s="225"/>
      <c r="C69" s="302"/>
      <c r="D69" s="225"/>
      <c r="E69" s="225"/>
      <c r="F69" s="273"/>
      <c r="G69" s="272"/>
      <c r="H69" s="272"/>
      <c r="I69" s="272"/>
      <c r="J69" s="272"/>
      <c r="K69" s="272"/>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row>
    <row r="70" ht="23.25" customHeight="1" spans="1:256">
      <c r="A70" s="330" t="s">
        <v>998</v>
      </c>
      <c r="B70" s="331" t="s">
        <v>999</v>
      </c>
      <c r="C70" s="269"/>
      <c r="D70" s="332"/>
      <c r="E70" s="333"/>
      <c r="F70" s="273"/>
      <c r="G70" s="272"/>
      <c r="H70" s="272"/>
      <c r="I70" s="272"/>
      <c r="J70" s="272"/>
      <c r="K70" s="272"/>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row>
    <row r="71" ht="16.5" customHeight="1" spans="1:256">
      <c r="A71" s="277" t="s">
        <v>144</v>
      </c>
      <c r="B71" s="277" t="s">
        <v>932</v>
      </c>
      <c r="C71" s="278" t="s">
        <v>933</v>
      </c>
      <c r="D71" s="280" t="s">
        <v>1000</v>
      </c>
      <c r="E71" s="334"/>
      <c r="F71" s="273"/>
      <c r="G71" s="272"/>
      <c r="H71" s="272"/>
      <c r="I71" s="272"/>
      <c r="J71" s="272"/>
      <c r="K71" s="272"/>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row>
    <row r="72" ht="16.5" customHeight="1" spans="1:256">
      <c r="A72" s="241"/>
      <c r="B72" s="241"/>
      <c r="C72" s="268"/>
      <c r="D72" s="241"/>
      <c r="F72" s="273"/>
      <c r="G72" s="272"/>
      <c r="H72" s="272"/>
      <c r="I72" s="272"/>
      <c r="J72" s="272"/>
      <c r="K72" s="272"/>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row>
    <row r="73" ht="27.75" customHeight="1" spans="1:256">
      <c r="A73" s="242" t="s">
        <v>941</v>
      </c>
      <c r="B73" s="335" t="s">
        <v>742</v>
      </c>
      <c r="C73" s="336" t="s">
        <v>1001</v>
      </c>
      <c r="D73" s="337">
        <v>123</v>
      </c>
      <c r="E73" s="338"/>
      <c r="F73" s="272"/>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row>
    <row r="74" ht="27.75" customHeight="1" spans="1:256">
      <c r="A74" s="339" t="s">
        <v>1002</v>
      </c>
      <c r="B74" s="250"/>
      <c r="C74" s="250"/>
      <c r="D74" s="340">
        <f>SUM(D73)</f>
        <v>123</v>
      </c>
      <c r="E74" s="338"/>
      <c r="F74" s="272"/>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row>
    <row r="75" ht="14.25" customHeight="1" spans="1:256">
      <c r="A75" s="225"/>
      <c r="B75" s="225"/>
      <c r="C75" s="302"/>
      <c r="D75" s="225"/>
      <c r="E75" s="272"/>
      <c r="F75" s="273"/>
      <c r="G75" s="272"/>
      <c r="H75" s="272"/>
      <c r="I75" s="272"/>
      <c r="J75" s="272"/>
      <c r="K75" s="272"/>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row>
    <row r="76" ht="14.25" customHeight="1" spans="1:256">
      <c r="A76" s="225"/>
      <c r="B76" s="225"/>
      <c r="C76" s="302"/>
      <c r="D76" s="225"/>
      <c r="E76" s="272"/>
      <c r="F76" s="273"/>
      <c r="G76" s="272"/>
      <c r="H76" s="272"/>
      <c r="I76" s="272"/>
      <c r="J76" s="272"/>
      <c r="K76" s="272"/>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row>
    <row r="77" ht="14.25" customHeight="1" spans="1:256">
      <c r="A77" s="225"/>
      <c r="B77" s="225"/>
      <c r="C77" s="302"/>
      <c r="D77" s="225"/>
      <c r="E77" s="272"/>
      <c r="F77" s="273"/>
      <c r="G77" s="272"/>
      <c r="H77" s="272"/>
      <c r="I77" s="272"/>
      <c r="J77" s="272"/>
      <c r="K77" s="272"/>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row>
    <row r="78" ht="14.25" customHeight="1" spans="1:256">
      <c r="A78" s="225"/>
      <c r="B78" s="225"/>
      <c r="C78" s="302"/>
      <c r="D78" s="225"/>
      <c r="E78" s="272"/>
      <c r="F78" s="273"/>
      <c r="G78" s="272"/>
      <c r="H78" s="272"/>
      <c r="I78" s="272"/>
      <c r="J78" s="272"/>
      <c r="K78" s="272"/>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row>
    <row r="79" ht="24" customHeight="1" spans="1:256">
      <c r="A79" s="234" t="s">
        <v>1003</v>
      </c>
      <c r="B79" s="341" t="s">
        <v>1004</v>
      </c>
      <c r="C79" s="269"/>
      <c r="D79" s="332"/>
      <c r="E79" s="333"/>
      <c r="F79" s="342" t="s">
        <v>1005</v>
      </c>
      <c r="G79" s="343"/>
      <c r="H79" s="236"/>
      <c r="I79" s="236"/>
      <c r="J79" s="236"/>
      <c r="K79" s="272"/>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row>
    <row r="80" customHeight="1" spans="1:256">
      <c r="A80" s="277" t="s">
        <v>144</v>
      </c>
      <c r="B80" s="277" t="s">
        <v>932</v>
      </c>
      <c r="C80" s="277" t="s">
        <v>933</v>
      </c>
      <c r="D80" s="277" t="s">
        <v>1000</v>
      </c>
      <c r="E80" s="334"/>
      <c r="F80" s="344" t="s">
        <v>1006</v>
      </c>
      <c r="G80" s="344" t="s">
        <v>1007</v>
      </c>
      <c r="H80" s="344" t="s">
        <v>1008</v>
      </c>
      <c r="I80" s="344" t="s">
        <v>1009</v>
      </c>
      <c r="J80" s="344" t="s">
        <v>1010</v>
      </c>
      <c r="K80" s="344" t="s">
        <v>1011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row>
    <row r="81" customHeight="1" spans="1:256">
      <c r="A81" s="246"/>
      <c r="B81" s="246"/>
      <c r="C81" s="246"/>
      <c r="D81" s="246"/>
      <c r="E81" s="334"/>
      <c r="F81" s="246"/>
      <c r="G81" s="246"/>
      <c r="H81" s="246"/>
      <c r="I81" s="246"/>
      <c r="J81" s="246"/>
      <c r="K81" s="246"/>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row>
    <row r="82" ht="28.5" customHeight="1" spans="1:256">
      <c r="A82" s="242" t="s">
        <v>941</v>
      </c>
      <c r="B82" s="243" t="s">
        <v>742</v>
      </c>
      <c r="C82" s="345" t="s">
        <v>1012</v>
      </c>
      <c r="D82" s="258">
        <v>27</v>
      </c>
      <c r="E82" s="272"/>
      <c r="F82" s="346" t="s">
        <v>1013</v>
      </c>
      <c r="G82" s="347">
        <v>0</v>
      </c>
      <c r="H82" s="347"/>
      <c r="I82" s="347"/>
      <c r="J82" s="347"/>
      <c r="K82" s="347"/>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row>
    <row r="83" ht="28.5" customHeight="1" spans="1:256">
      <c r="A83" s="242" t="s">
        <v>943</v>
      </c>
      <c r="B83" s="246"/>
      <c r="C83" s="345" t="s">
        <v>1014</v>
      </c>
      <c r="D83" s="258">
        <v>69</v>
      </c>
      <c r="E83" s="338"/>
      <c r="F83" s="346" t="s">
        <v>1015</v>
      </c>
      <c r="G83" s="347">
        <v>3</v>
      </c>
      <c r="H83" s="347">
        <v>1</v>
      </c>
      <c r="I83" s="347"/>
      <c r="J83" s="347"/>
      <c r="K83" s="347"/>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row>
    <row r="84" ht="28.5" customHeight="1" spans="1:256">
      <c r="A84" s="242" t="s">
        <v>945</v>
      </c>
      <c r="B84" s="241"/>
      <c r="C84" s="345" t="s">
        <v>1016</v>
      </c>
      <c r="D84" s="258">
        <v>95</v>
      </c>
      <c r="E84" s="338"/>
      <c r="F84" s="346" t="s">
        <v>1017</v>
      </c>
      <c r="G84" s="347">
        <v>9</v>
      </c>
      <c r="H84" s="347"/>
      <c r="I84" s="347"/>
      <c r="J84" s="347"/>
      <c r="K84" s="347"/>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row>
    <row r="85" ht="28.5" customHeight="1" spans="1:256">
      <c r="A85" s="348" t="s">
        <v>1018</v>
      </c>
      <c r="B85" s="250"/>
      <c r="C85" s="206"/>
      <c r="D85" s="349">
        <f>D82+D83+D84</f>
        <v>191</v>
      </c>
      <c r="E85" s="338"/>
      <c r="F85" s="346" t="s">
        <v>1019</v>
      </c>
      <c r="G85" s="347">
        <v>149</v>
      </c>
      <c r="H85" s="347">
        <v>1</v>
      </c>
      <c r="I85" s="347"/>
      <c r="J85" s="347"/>
      <c r="K85" s="347"/>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row>
    <row r="86" ht="28.5" customHeight="1" spans="1:256">
      <c r="A86" s="348" t="s">
        <v>1020</v>
      </c>
      <c r="B86" s="250"/>
      <c r="C86" s="206"/>
      <c r="D86" s="350">
        <f>IF(D85=0,0,(D84)/(D85-D82))</f>
        <v>0.579268292682927</v>
      </c>
      <c r="E86" s="272"/>
      <c r="F86" s="346" t="s">
        <v>1002</v>
      </c>
      <c r="G86" s="351">
        <f>G85+G84+G83+G82</f>
        <v>161</v>
      </c>
      <c r="H86" s="351">
        <f>H85+H84+H83+H82</f>
        <v>2</v>
      </c>
      <c r="I86" s="351">
        <f>I85+I84+I83+I82</f>
        <v>0</v>
      </c>
      <c r="J86" s="351">
        <f>J85+J84+J83+J82</f>
        <v>0</v>
      </c>
      <c r="K86" s="351">
        <f>K85+K84+K83+K82</f>
        <v>0</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row>
    <row r="87" ht="36.75" customHeight="1" spans="1:256">
      <c r="A87" s="225"/>
      <c r="B87" s="225"/>
      <c r="C87" s="302"/>
      <c r="D87" s="225"/>
      <c r="E87" s="272"/>
      <c r="F87" s="273"/>
      <c r="G87" s="272"/>
      <c r="H87" s="272"/>
      <c r="I87" s="272"/>
      <c r="J87" s="272"/>
      <c r="K87" s="272"/>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row>
    <row r="88" ht="36.75" customHeight="1" spans="1:256">
      <c r="A88" s="234" t="s">
        <v>1021</v>
      </c>
      <c r="B88" s="341" t="s">
        <v>1022</v>
      </c>
      <c r="C88" s="269"/>
      <c r="D88" s="332"/>
      <c r="E88" s="272"/>
      <c r="F88" s="273"/>
      <c r="G88" s="272"/>
      <c r="H88" s="272"/>
      <c r="I88" s="272"/>
      <c r="J88" s="272"/>
      <c r="K88" s="272"/>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row>
    <row r="89" ht="23.25" customHeight="1" spans="1:256">
      <c r="A89" s="277" t="s">
        <v>144</v>
      </c>
      <c r="B89" s="277" t="s">
        <v>932</v>
      </c>
      <c r="C89" s="277" t="s">
        <v>1023</v>
      </c>
      <c r="D89" s="280" t="s">
        <v>1000</v>
      </c>
      <c r="E89" s="272"/>
      <c r="F89" s="273"/>
      <c r="G89" s="272"/>
      <c r="H89" s="272"/>
      <c r="I89" s="272"/>
      <c r="J89" s="272"/>
      <c r="K89" s="272"/>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row>
    <row r="90" ht="16.5" customHeight="1" spans="1:256">
      <c r="A90" s="246"/>
      <c r="B90" s="246"/>
      <c r="C90" s="246"/>
      <c r="D90" s="246"/>
      <c r="E90" s="272"/>
      <c r="F90" s="273"/>
      <c r="G90" s="272"/>
      <c r="H90" s="272"/>
      <c r="I90" s="272"/>
      <c r="J90" s="272"/>
      <c r="K90" s="272"/>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row>
    <row r="91" ht="36.75" customHeight="1" spans="1:256">
      <c r="A91" s="352" t="s">
        <v>941</v>
      </c>
      <c r="B91" s="353" t="s">
        <v>742</v>
      </c>
      <c r="C91" s="354" t="s">
        <v>1024</v>
      </c>
      <c r="D91" s="355">
        <v>95</v>
      </c>
      <c r="E91" s="272"/>
      <c r="F91" s="273"/>
      <c r="G91" s="272"/>
      <c r="H91" s="272"/>
      <c r="I91" s="272"/>
      <c r="J91" s="272"/>
      <c r="K91" s="272"/>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row>
    <row r="92" ht="36.75" customHeight="1" spans="1:256">
      <c r="A92" s="352" t="s">
        <v>943</v>
      </c>
      <c r="B92" s="356"/>
      <c r="C92" s="354" t="s">
        <v>1025</v>
      </c>
      <c r="D92" s="355">
        <v>39</v>
      </c>
      <c r="E92" s="272"/>
      <c r="F92" s="273"/>
      <c r="G92" s="272"/>
      <c r="H92" s="272"/>
      <c r="I92" s="272"/>
      <c r="J92" s="272"/>
      <c r="K92" s="272"/>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row>
    <row r="93" ht="36.75" customHeight="1" spans="1:256">
      <c r="A93" s="357" t="s">
        <v>1018</v>
      </c>
      <c r="B93" s="265"/>
      <c r="C93" s="275"/>
      <c r="D93" s="266">
        <f>SUM(D91:D92)</f>
        <v>134</v>
      </c>
      <c r="E93" s="272"/>
      <c r="F93" s="273"/>
      <c r="G93" s="272"/>
      <c r="H93" s="272"/>
      <c r="I93" s="272"/>
      <c r="J93" s="272"/>
      <c r="K93" s="272"/>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row>
    <row r="94" ht="36.75" customHeight="1" spans="1:256">
      <c r="A94" s="358"/>
      <c r="B94" s="359"/>
      <c r="C94" s="360"/>
      <c r="D94" s="361"/>
      <c r="E94" s="272"/>
      <c r="F94" s="273"/>
      <c r="G94" s="272"/>
      <c r="H94" s="272"/>
      <c r="I94" s="272"/>
      <c r="J94" s="272"/>
      <c r="K94" s="272"/>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row>
    <row r="95" ht="36.75" customHeight="1" spans="1:256">
      <c r="A95" s="234" t="s">
        <v>1026</v>
      </c>
      <c r="B95" s="341" t="s">
        <v>1027</v>
      </c>
      <c r="C95" s="269"/>
      <c r="D95" s="332"/>
      <c r="E95" s="272"/>
      <c r="F95" s="273"/>
      <c r="G95" s="272"/>
      <c r="H95" s="272"/>
      <c r="I95" s="272"/>
      <c r="J95" s="272"/>
      <c r="K95" s="272"/>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row>
    <row r="96" ht="24.75" customHeight="1" spans="1:256">
      <c r="A96" s="277" t="s">
        <v>144</v>
      </c>
      <c r="B96" s="277" t="s">
        <v>932</v>
      </c>
      <c r="C96" s="277" t="s">
        <v>1023</v>
      </c>
      <c r="D96" s="280" t="s">
        <v>1000</v>
      </c>
      <c r="E96" s="272"/>
      <c r="F96" s="273"/>
      <c r="G96" s="272"/>
      <c r="H96" s="272"/>
      <c r="I96" s="272"/>
      <c r="J96" s="272"/>
      <c r="K96" s="272"/>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row>
    <row r="97" customHeight="1" spans="1:256">
      <c r="A97" s="241"/>
      <c r="B97" s="241"/>
      <c r="C97" s="246"/>
      <c r="D97" s="241"/>
      <c r="E97" s="272"/>
      <c r="F97" s="273"/>
      <c r="G97" s="272"/>
      <c r="H97" s="272"/>
      <c r="I97" s="272"/>
      <c r="J97" s="272"/>
      <c r="K97" s="272"/>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row>
    <row r="98" ht="36.75" customHeight="1" spans="1:256">
      <c r="A98" s="242" t="s">
        <v>941</v>
      </c>
      <c r="B98" s="353" t="s">
        <v>742</v>
      </c>
      <c r="C98" s="345" t="s">
        <v>1028</v>
      </c>
      <c r="D98" s="258">
        <v>5</v>
      </c>
      <c r="E98" s="272"/>
      <c r="F98" s="273"/>
      <c r="G98" s="272"/>
      <c r="H98" s="272"/>
      <c r="I98" s="272"/>
      <c r="J98" s="272"/>
      <c r="K98" s="272"/>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row>
    <row r="99" ht="36.75" customHeight="1" spans="1:256">
      <c r="A99" s="242" t="s">
        <v>943</v>
      </c>
      <c r="B99" s="356"/>
      <c r="C99" s="345" t="s">
        <v>1029</v>
      </c>
      <c r="D99" s="258">
        <v>29</v>
      </c>
      <c r="E99" s="272"/>
      <c r="F99" s="273"/>
      <c r="G99" s="272"/>
      <c r="H99" s="272"/>
      <c r="I99" s="272"/>
      <c r="J99" s="272"/>
      <c r="K99" s="272"/>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row>
    <row r="100" ht="30.75" customHeight="1" spans="1:256">
      <c r="A100" s="357" t="s">
        <v>1018</v>
      </c>
      <c r="B100" s="265"/>
      <c r="C100" s="275"/>
      <c r="D100" s="266">
        <f>SUM(D98:D99)</f>
        <v>34</v>
      </c>
      <c r="E100" s="272"/>
      <c r="F100" s="362" t="s">
        <v>1030</v>
      </c>
      <c r="G100" s="363">
        <f>IF(G86=0,0,(I86+J86)/(G86))</f>
        <v>0</v>
      </c>
      <c r="H100" s="272"/>
      <c r="I100" s="272"/>
      <c r="J100" s="272"/>
      <c r="K100" s="272"/>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row>
    <row r="101" ht="22.5" customHeight="1" spans="1:256">
      <c r="A101" s="181"/>
      <c r="D101" s="364"/>
      <c r="E101" s="333"/>
      <c r="F101" s="365"/>
      <c r="G101" s="365"/>
      <c r="H101" s="272"/>
      <c r="I101" s="272"/>
      <c r="J101" s="272"/>
      <c r="K101" s="272"/>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row>
    <row r="102" customHeight="1" spans="1:256">
      <c r="A102" s="366"/>
      <c r="B102" s="366"/>
      <c r="C102" s="366"/>
      <c r="D102" s="367"/>
      <c r="E102" s="334"/>
      <c r="F102" s="366"/>
      <c r="G102" s="366"/>
      <c r="H102" s="366"/>
      <c r="I102" s="366"/>
      <c r="J102" s="366"/>
      <c r="K102" s="366"/>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row>
    <row r="103" ht="12.75" customHeight="1" spans="1:256">
      <c r="A103" s="358"/>
      <c r="B103" s="368"/>
      <c r="C103" s="360"/>
      <c r="D103" s="361"/>
      <c r="E103" s="338"/>
      <c r="F103" s="369"/>
      <c r="G103" s="370"/>
      <c r="H103" s="370"/>
      <c r="I103" s="387"/>
      <c r="J103" s="370"/>
      <c r="K103" s="370"/>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row>
    <row r="104" ht="12.75" customHeight="1" spans="1:256">
      <c r="A104" s="358"/>
      <c r="B104" s="368"/>
      <c r="C104" s="360"/>
      <c r="D104" s="361"/>
      <c r="E104" s="338"/>
      <c r="F104" s="369"/>
      <c r="G104" s="370"/>
      <c r="H104" s="370"/>
      <c r="I104" s="387"/>
      <c r="J104" s="370"/>
      <c r="K104" s="370"/>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row>
    <row r="105" ht="12.75" customHeight="1" spans="1:256">
      <c r="A105" s="181"/>
      <c r="D105" s="371"/>
      <c r="E105" s="338"/>
      <c r="F105" s="369"/>
      <c r="G105" s="370"/>
      <c r="H105" s="370"/>
      <c r="I105" s="370"/>
      <c r="J105" s="370"/>
      <c r="K105" s="370"/>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row>
    <row r="106" ht="35.25" customHeight="1" spans="1:256">
      <c r="A106" s="234" t="s">
        <v>1031</v>
      </c>
      <c r="B106" s="341" t="s">
        <v>1032</v>
      </c>
      <c r="C106" s="269"/>
      <c r="D106" s="332"/>
      <c r="E106" s="333"/>
      <c r="F106" s="273"/>
      <c r="G106" s="272"/>
      <c r="H106" s="272"/>
      <c r="I106" s="272"/>
      <c r="J106" s="272"/>
      <c r="K106" s="272"/>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row>
    <row r="107" ht="34.5" customHeight="1" spans="1:256">
      <c r="A107" s="372" t="s">
        <v>144</v>
      </c>
      <c r="B107" s="372" t="s">
        <v>932</v>
      </c>
      <c r="C107" s="372" t="s">
        <v>1033</v>
      </c>
      <c r="D107" s="373" t="s">
        <v>1000</v>
      </c>
      <c r="E107" s="374"/>
      <c r="F107" s="362" t="s">
        <v>1034</v>
      </c>
      <c r="G107" s="363">
        <v>0</v>
      </c>
      <c r="H107" s="272"/>
      <c r="I107" s="272"/>
      <c r="J107" s="272"/>
      <c r="K107" s="272"/>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row>
    <row r="108" ht="21" customHeight="1" spans="1:256">
      <c r="A108" s="356"/>
      <c r="B108" s="356"/>
      <c r="C108" s="356"/>
      <c r="D108" s="356"/>
      <c r="F108" s="365"/>
      <c r="G108" s="365"/>
      <c r="H108" s="272"/>
      <c r="I108" s="272"/>
      <c r="J108" s="272"/>
      <c r="K108" s="272"/>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row>
    <row r="109" ht="38.25" customHeight="1" spans="1:256">
      <c r="A109" s="375" t="s">
        <v>941</v>
      </c>
      <c r="B109" s="376" t="s">
        <v>742</v>
      </c>
      <c r="C109" s="377" t="s">
        <v>1035</v>
      </c>
      <c r="D109" s="378">
        <v>4185</v>
      </c>
      <c r="E109" s="374"/>
      <c r="F109" s="379"/>
      <c r="G109" s="380"/>
      <c r="H109" s="272"/>
      <c r="I109" s="272"/>
      <c r="J109" s="272"/>
      <c r="K109" s="272"/>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row>
    <row r="110" ht="35.25" customHeight="1" spans="1:256">
      <c r="A110" s="242" t="s">
        <v>943</v>
      </c>
      <c r="B110" s="381"/>
      <c r="C110" s="377" t="s">
        <v>1036</v>
      </c>
      <c r="D110" s="378">
        <v>2050</v>
      </c>
      <c r="E110" s="374"/>
      <c r="F110" s="379"/>
      <c r="G110" s="380"/>
      <c r="H110" s="272"/>
      <c r="I110" s="272"/>
      <c r="J110" s="272"/>
      <c r="K110" s="272"/>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row>
    <row r="111" ht="35.25" customHeight="1" spans="1:256">
      <c r="A111" s="375" t="s">
        <v>945</v>
      </c>
      <c r="B111" s="381"/>
      <c r="C111" s="377" t="s">
        <v>1037</v>
      </c>
      <c r="D111" s="378">
        <v>2406</v>
      </c>
      <c r="E111" s="382"/>
      <c r="F111" s="383"/>
      <c r="G111" s="272"/>
      <c r="H111" s="272"/>
      <c r="I111" s="272"/>
      <c r="J111" s="272"/>
      <c r="K111" s="272"/>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row>
    <row r="112" ht="35.25" customHeight="1" spans="1:256">
      <c r="A112" s="242" t="s">
        <v>947</v>
      </c>
      <c r="B112" s="381"/>
      <c r="C112" s="384" t="s">
        <v>1038</v>
      </c>
      <c r="D112" s="378">
        <v>468</v>
      </c>
      <c r="E112" s="382"/>
      <c r="F112" s="383"/>
      <c r="G112" s="272"/>
      <c r="H112" s="272"/>
      <c r="I112" s="272"/>
      <c r="J112" s="272"/>
      <c r="K112" s="272"/>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row>
    <row r="113" ht="35.25" customHeight="1" spans="1:256">
      <c r="A113" s="242" t="s">
        <v>949</v>
      </c>
      <c r="B113" s="276"/>
      <c r="C113" s="384" t="s">
        <v>1039</v>
      </c>
      <c r="D113" s="378">
        <v>116</v>
      </c>
      <c r="E113" s="272"/>
      <c r="F113" s="383"/>
      <c r="G113" s="272"/>
      <c r="H113" s="272"/>
      <c r="I113" s="272"/>
      <c r="J113" s="272"/>
      <c r="K113" s="272"/>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row>
    <row r="114" ht="33" customHeight="1" spans="1:256">
      <c r="A114" s="348" t="s">
        <v>1040</v>
      </c>
      <c r="B114" s="250"/>
      <c r="C114" s="206"/>
      <c r="D114" s="251">
        <f>SUM(D109:D113)</f>
        <v>9225</v>
      </c>
      <c r="E114" s="338"/>
      <c r="F114" s="385"/>
      <c r="G114" s="380"/>
      <c r="H114" s="272"/>
      <c r="I114" s="272"/>
      <c r="J114" s="272"/>
      <c r="K114" s="272"/>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row>
    <row r="115" ht="28.5" customHeight="1" spans="1:256">
      <c r="A115" s="253"/>
      <c r="B115" s="253"/>
      <c r="C115" s="254"/>
      <c r="D115" s="386"/>
      <c r="E115" s="338"/>
      <c r="F115" s="273"/>
      <c r="G115" s="272"/>
      <c r="H115" s="272"/>
      <c r="I115" s="272"/>
      <c r="J115" s="272"/>
      <c r="K115" s="272"/>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row>
    <row r="116" ht="28.5" customHeight="1" spans="1:256">
      <c r="A116" s="234" t="s">
        <v>1041</v>
      </c>
      <c r="B116" s="341" t="s">
        <v>1042</v>
      </c>
      <c r="C116" s="269"/>
      <c r="D116" s="332"/>
      <c r="E116" s="338"/>
      <c r="F116" s="273"/>
      <c r="G116" s="272"/>
      <c r="H116" s="272"/>
      <c r="I116" s="272"/>
      <c r="J116" s="272"/>
      <c r="K116" s="272"/>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row>
    <row r="117" ht="28.5" customHeight="1" spans="1:256">
      <c r="A117" s="372" t="s">
        <v>144</v>
      </c>
      <c r="B117" s="372" t="s">
        <v>932</v>
      </c>
      <c r="C117" s="372" t="s">
        <v>1033</v>
      </c>
      <c r="D117" s="373" t="s">
        <v>1000</v>
      </c>
      <c r="E117" s="338"/>
      <c r="F117" s="273"/>
      <c r="G117" s="272"/>
      <c r="H117" s="272"/>
      <c r="I117" s="272"/>
      <c r="J117" s="272"/>
      <c r="K117" s="272"/>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row>
    <row r="118" ht="28.5" customHeight="1" spans="1:256">
      <c r="A118" s="356"/>
      <c r="B118" s="356"/>
      <c r="C118" s="356"/>
      <c r="D118" s="356"/>
      <c r="E118" s="338"/>
      <c r="F118" s="273"/>
      <c r="G118" s="272"/>
      <c r="H118" s="272"/>
      <c r="I118" s="272"/>
      <c r="J118" s="272"/>
      <c r="K118" s="272"/>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row>
    <row r="119" ht="39" customHeight="1" spans="1:256">
      <c r="A119" s="375" t="s">
        <v>941</v>
      </c>
      <c r="B119" s="376" t="s">
        <v>742</v>
      </c>
      <c r="C119" s="377" t="s">
        <v>1043</v>
      </c>
      <c r="D119" s="378">
        <v>333</v>
      </c>
      <c r="E119" s="338"/>
      <c r="F119" s="273"/>
      <c r="G119" s="272"/>
      <c r="H119" s="272"/>
      <c r="I119" s="272"/>
      <c r="J119" s="272"/>
      <c r="K119" s="272"/>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row>
    <row r="120" ht="29.25" customHeight="1" spans="1:256">
      <c r="A120" s="242" t="s">
        <v>943</v>
      </c>
      <c r="B120" s="381"/>
      <c r="C120" s="377" t="s">
        <v>1044</v>
      </c>
      <c r="D120" s="378"/>
      <c r="E120" s="338"/>
      <c r="F120" s="273"/>
      <c r="G120" s="272"/>
      <c r="H120" s="272"/>
      <c r="I120" s="272"/>
      <c r="J120" s="272"/>
      <c r="K120" s="272"/>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row>
    <row r="121" ht="36.75" customHeight="1" spans="1:256">
      <c r="A121" s="375" t="s">
        <v>945</v>
      </c>
      <c r="B121" s="381"/>
      <c r="C121" s="377" t="s">
        <v>1045</v>
      </c>
      <c r="D121" s="378"/>
      <c r="E121" s="338"/>
      <c r="F121" s="273"/>
      <c r="G121" s="272"/>
      <c r="H121" s="272"/>
      <c r="I121" s="272"/>
      <c r="J121" s="272"/>
      <c r="K121" s="272"/>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row>
    <row r="122" ht="29.25" customHeight="1" spans="1:256">
      <c r="A122" s="242" t="s">
        <v>947</v>
      </c>
      <c r="B122" s="381"/>
      <c r="C122" s="377" t="s">
        <v>1046</v>
      </c>
      <c r="D122" s="378"/>
      <c r="E122" s="338"/>
      <c r="F122" s="273"/>
      <c r="G122" s="272"/>
      <c r="H122" s="272"/>
      <c r="I122" s="272"/>
      <c r="J122" s="272"/>
      <c r="K122" s="272"/>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row>
    <row r="123" ht="40.5" customHeight="1" spans="1:256">
      <c r="A123" s="375" t="s">
        <v>949</v>
      </c>
      <c r="B123" s="381"/>
      <c r="C123" s="377" t="s">
        <v>1047</v>
      </c>
      <c r="D123" s="378">
        <v>71</v>
      </c>
      <c r="E123" s="338"/>
      <c r="F123" s="273"/>
      <c r="G123" s="272"/>
      <c r="H123" s="272"/>
      <c r="I123" s="272"/>
      <c r="J123" s="272"/>
      <c r="K123" s="272"/>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row>
    <row r="124" ht="29.25" customHeight="1" spans="1:256">
      <c r="A124" s="242" t="s">
        <v>951</v>
      </c>
      <c r="B124" s="381"/>
      <c r="C124" s="377" t="s">
        <v>1048</v>
      </c>
      <c r="D124" s="378">
        <v>94</v>
      </c>
      <c r="E124" s="338"/>
      <c r="F124" s="273"/>
      <c r="G124" s="272"/>
      <c r="H124" s="272"/>
      <c r="I124" s="272"/>
      <c r="J124" s="272"/>
      <c r="K124" s="272"/>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row>
    <row r="125" ht="29.25" customHeight="1" spans="1:256">
      <c r="A125" s="375" t="s">
        <v>953</v>
      </c>
      <c r="B125" s="381"/>
      <c r="C125" s="377" t="s">
        <v>1049</v>
      </c>
      <c r="D125" s="378">
        <v>95</v>
      </c>
      <c r="E125" s="338"/>
      <c r="F125" s="273"/>
      <c r="G125" s="272"/>
      <c r="H125" s="272"/>
      <c r="I125" s="272"/>
      <c r="J125" s="272"/>
      <c r="K125" s="272"/>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row>
    <row r="126" ht="29.25" customHeight="1" spans="1:256">
      <c r="A126" s="242" t="s">
        <v>955</v>
      </c>
      <c r="B126" s="381"/>
      <c r="C126" s="384" t="s">
        <v>1050</v>
      </c>
      <c r="D126" s="378">
        <v>8</v>
      </c>
      <c r="E126" s="338"/>
      <c r="F126" s="273"/>
      <c r="G126" s="272"/>
      <c r="H126" s="272"/>
      <c r="I126" s="272"/>
      <c r="J126" s="272"/>
      <c r="K126" s="272"/>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row>
    <row r="127" ht="29.25" customHeight="1" spans="1:256">
      <c r="A127" s="375" t="s">
        <v>957</v>
      </c>
      <c r="B127" s="276"/>
      <c r="C127" s="384" t="s">
        <v>1051</v>
      </c>
      <c r="D127" s="378">
        <v>13</v>
      </c>
      <c r="E127" s="338"/>
      <c r="F127" s="273"/>
      <c r="G127" s="272"/>
      <c r="H127" s="272"/>
      <c r="I127" s="272"/>
      <c r="J127" s="272"/>
      <c r="K127" s="272"/>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row>
    <row r="128" ht="28.5" customHeight="1" spans="1:256">
      <c r="A128" s="348" t="s">
        <v>1040</v>
      </c>
      <c r="B128" s="250"/>
      <c r="C128" s="206"/>
      <c r="D128" s="251">
        <f>SUM(D119:D127)</f>
        <v>614</v>
      </c>
      <c r="E128" s="338"/>
      <c r="F128" s="273"/>
      <c r="G128" s="272"/>
      <c r="H128" s="272"/>
      <c r="I128" s="272"/>
      <c r="J128" s="272"/>
      <c r="K128" s="272"/>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row>
    <row r="129" ht="28.5" customHeight="1" spans="1:256">
      <c r="A129" s="253"/>
      <c r="B129" s="253"/>
      <c r="C129" s="254"/>
      <c r="D129" s="386"/>
      <c r="E129" s="338"/>
      <c r="F129" s="273"/>
      <c r="G129" s="272"/>
      <c r="H129" s="272"/>
      <c r="I129" s="272"/>
      <c r="J129" s="272"/>
      <c r="K129" s="272"/>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row>
    <row r="130" ht="28.5" customHeight="1" spans="1:256">
      <c r="A130" s="253"/>
      <c r="B130" s="253"/>
      <c r="C130" s="254"/>
      <c r="D130" s="386"/>
      <c r="E130" s="338"/>
      <c r="F130" s="273"/>
      <c r="G130" s="272"/>
      <c r="H130" s="272"/>
      <c r="I130" s="272"/>
      <c r="J130" s="272"/>
      <c r="K130" s="272"/>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row>
    <row r="131" ht="30" customHeight="1" spans="1:256">
      <c r="A131" s="234" t="s">
        <v>1052</v>
      </c>
      <c r="B131" s="341" t="s">
        <v>1053</v>
      </c>
      <c r="C131" s="269"/>
      <c r="D131" s="332"/>
      <c r="E131" s="338"/>
      <c r="F131" s="341" t="s">
        <v>1054</v>
      </c>
      <c r="G131" s="341"/>
      <c r="H131" s="341"/>
      <c r="I131" s="341"/>
      <c r="J131" s="341"/>
      <c r="K131" s="341"/>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row>
    <row r="132" ht="17.25" customHeight="1" spans="1:256">
      <c r="A132" s="277" t="s">
        <v>144</v>
      </c>
      <c r="B132" s="277" t="s">
        <v>932</v>
      </c>
      <c r="C132" s="278" t="s">
        <v>1033</v>
      </c>
      <c r="D132" s="280" t="s">
        <v>1000</v>
      </c>
      <c r="E132" s="272"/>
      <c r="F132" s="388" t="s">
        <v>1055</v>
      </c>
      <c r="G132" s="388" t="s">
        <v>1056</v>
      </c>
      <c r="H132" s="389" t="s">
        <v>1057</v>
      </c>
      <c r="I132" s="444" t="s">
        <v>1058</v>
      </c>
      <c r="J132" s="444" t="s">
        <v>1059</v>
      </c>
      <c r="K132" s="389" t="s">
        <v>1060</v>
      </c>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row>
    <row r="133" ht="20.25" customHeight="1" spans="1:256">
      <c r="A133" s="241"/>
      <c r="B133" s="241"/>
      <c r="C133" s="268"/>
      <c r="D133" s="241"/>
      <c r="E133" s="272"/>
      <c r="F133" s="241"/>
      <c r="G133" s="241"/>
      <c r="H133" s="241"/>
      <c r="I133" s="241"/>
      <c r="J133" s="241"/>
      <c r="K133" s="241"/>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row>
    <row r="134" ht="31.5" customHeight="1" spans="1:256">
      <c r="A134" s="242" t="s">
        <v>941</v>
      </c>
      <c r="B134" s="243" t="s">
        <v>742</v>
      </c>
      <c r="C134" s="390" t="s">
        <v>1061</v>
      </c>
      <c r="D134" s="258">
        <v>2390</v>
      </c>
      <c r="E134" s="272"/>
      <c r="F134" s="391" t="s">
        <v>742</v>
      </c>
      <c r="G134" s="392">
        <v>7</v>
      </c>
      <c r="H134" s="392">
        <v>6</v>
      </c>
      <c r="I134" s="445">
        <f>G134+H134</f>
        <v>13</v>
      </c>
      <c r="J134" s="350">
        <f>IF(D134=0,0,(G134+H134)/D134)</f>
        <v>0.00543933054393305</v>
      </c>
      <c r="K134" s="350">
        <f>IF(D134=0,0,H134/D134)</f>
        <v>0.00251046025104603</v>
      </c>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row>
    <row r="135" ht="31.5" customHeight="1" spans="1:256">
      <c r="A135" s="242" t="s">
        <v>943</v>
      </c>
      <c r="B135" s="241"/>
      <c r="C135" s="390" t="s">
        <v>1062</v>
      </c>
      <c r="D135" s="258">
        <v>628</v>
      </c>
      <c r="E135" s="272"/>
      <c r="F135" s="225"/>
      <c r="G135" s="393"/>
      <c r="H135" s="393"/>
      <c r="I135" s="446"/>
      <c r="J135" s="364"/>
      <c r="K135" s="364"/>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row>
    <row r="136" ht="37.5" customHeight="1" spans="1:256">
      <c r="A136" s="348" t="s">
        <v>1053</v>
      </c>
      <c r="B136" s="250"/>
      <c r="C136" s="206"/>
      <c r="D136" s="394">
        <f>IF(D134=0,0,D135/D134)</f>
        <v>0.262761506276151</v>
      </c>
      <c r="E136" s="272"/>
      <c r="F136" s="395"/>
      <c r="G136" s="393"/>
      <c r="H136" s="393"/>
      <c r="I136" s="446"/>
      <c r="J136" s="364"/>
      <c r="K136" s="364"/>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row>
    <row r="137" ht="34.5" customHeight="1" spans="1:256">
      <c r="A137" s="233"/>
      <c r="B137" s="183"/>
      <c r="C137" s="302"/>
      <c r="D137" s="225"/>
      <c r="E137" s="272"/>
      <c r="F137" s="273"/>
      <c r="G137" s="272"/>
      <c r="H137" s="272"/>
      <c r="I137" s="272"/>
      <c r="J137" s="272"/>
      <c r="K137" s="272"/>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row>
    <row r="138" ht="28.5" customHeight="1" spans="1:256">
      <c r="A138" s="234" t="s">
        <v>1063</v>
      </c>
      <c r="B138" s="341" t="s">
        <v>1064</v>
      </c>
      <c r="C138" s="269"/>
      <c r="D138" s="332"/>
      <c r="E138" s="272"/>
      <c r="F138" s="273"/>
      <c r="G138" s="272"/>
      <c r="H138" s="272"/>
      <c r="I138" s="272"/>
      <c r="J138" s="272"/>
      <c r="K138" s="272"/>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row>
    <row r="139" ht="16.5" customHeight="1" spans="1:256">
      <c r="A139" s="277" t="s">
        <v>144</v>
      </c>
      <c r="B139" s="277" t="s">
        <v>932</v>
      </c>
      <c r="C139" s="277" t="s">
        <v>1065</v>
      </c>
      <c r="D139" s="280" t="s">
        <v>1066</v>
      </c>
      <c r="E139" s="320" t="s">
        <v>1067</v>
      </c>
      <c r="F139" s="280" t="s">
        <v>1068</v>
      </c>
      <c r="G139" s="396"/>
      <c r="H139" s="397" t="s">
        <v>1069</v>
      </c>
      <c r="I139" s="265"/>
      <c r="J139" s="265"/>
      <c r="K139" s="27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row>
    <row r="140" ht="16.5" customHeight="1" spans="1:256">
      <c r="A140" s="241"/>
      <c r="B140" s="241"/>
      <c r="C140" s="241"/>
      <c r="D140" s="241"/>
      <c r="E140" s="268"/>
      <c r="F140" s="241"/>
      <c r="G140" s="396"/>
      <c r="H140" s="268"/>
      <c r="I140" s="269"/>
      <c r="J140" s="269"/>
      <c r="K140" s="276"/>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row>
    <row r="141" ht="0.75" customHeight="1" spans="1:256">
      <c r="A141" s="398" t="s">
        <v>1070</v>
      </c>
      <c r="B141" s="399"/>
      <c r="C141" s="400"/>
      <c r="D141" s="401"/>
      <c r="E141" s="402"/>
      <c r="F141" s="401"/>
      <c r="G141" s="396"/>
      <c r="H141" s="403" t="s">
        <v>554</v>
      </c>
      <c r="I141" s="206"/>
      <c r="J141" s="403" t="s">
        <v>1071</v>
      </c>
      <c r="K141" s="206"/>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c r="BS141" s="183"/>
      <c r="BT141" s="183"/>
      <c r="BU141" s="183"/>
      <c r="BV141" s="183"/>
      <c r="BW141" s="183"/>
      <c r="BX141" s="183"/>
      <c r="BY141" s="183"/>
      <c r="BZ141" s="183"/>
      <c r="CA141" s="183"/>
      <c r="CB141" s="183"/>
      <c r="CC141" s="183"/>
      <c r="CD141" s="183"/>
      <c r="CE141" s="183"/>
      <c r="CF141" s="183"/>
      <c r="CG141" s="183"/>
      <c r="CH141" s="183"/>
      <c r="CI141" s="183"/>
      <c r="CJ141" s="183"/>
      <c r="CK141" s="183"/>
      <c r="CL141" s="183"/>
      <c r="CM141" s="183"/>
      <c r="CN141" s="183"/>
      <c r="CO141" s="183"/>
      <c r="CP141" s="183"/>
      <c r="CQ141" s="183"/>
      <c r="CR141" s="183"/>
      <c r="CS141" s="183"/>
      <c r="CT141" s="183"/>
      <c r="CU141" s="183"/>
      <c r="CV141" s="183"/>
      <c r="CW141" s="183"/>
      <c r="CX141" s="183"/>
      <c r="CY141" s="183"/>
      <c r="CZ141" s="183"/>
      <c r="DA141" s="183"/>
      <c r="DB141" s="183"/>
      <c r="DC141" s="183"/>
      <c r="DD141" s="183"/>
      <c r="DE141" s="183"/>
      <c r="DF141" s="183"/>
      <c r="DG141" s="183"/>
      <c r="DH141" s="183"/>
      <c r="DI141" s="183"/>
      <c r="DJ141" s="183"/>
      <c r="DK141" s="183"/>
      <c r="DL141" s="183"/>
      <c r="DM141" s="183"/>
      <c r="DN141" s="183"/>
      <c r="DO141" s="183"/>
      <c r="DP141" s="183"/>
      <c r="DQ141" s="183"/>
      <c r="DR141" s="183"/>
      <c r="DS141" s="183"/>
      <c r="DT141" s="183"/>
      <c r="DU141" s="183"/>
      <c r="DV141" s="183"/>
      <c r="DW141" s="183"/>
      <c r="DX141" s="183"/>
      <c r="DY141" s="183"/>
      <c r="DZ141" s="183"/>
      <c r="EA141" s="183"/>
      <c r="EB141" s="183"/>
      <c r="EC141" s="183"/>
      <c r="ED141" s="183"/>
      <c r="EE141" s="183"/>
      <c r="EF141" s="183"/>
      <c r="EG141" s="183"/>
      <c r="EH141" s="183"/>
      <c r="EI141" s="183"/>
      <c r="EJ141" s="183"/>
      <c r="EK141" s="183"/>
      <c r="EL141" s="183"/>
      <c r="EM141" s="183"/>
      <c r="EN141" s="183"/>
      <c r="EO141" s="183"/>
      <c r="EP141" s="183"/>
      <c r="EQ141" s="183"/>
      <c r="ER141" s="183"/>
      <c r="ES141" s="183"/>
      <c r="ET141" s="183"/>
      <c r="EU141" s="183"/>
      <c r="EV141" s="183"/>
      <c r="EW141" s="183"/>
      <c r="EX141" s="183"/>
      <c r="EY141" s="183"/>
      <c r="EZ141" s="183"/>
      <c r="FA141" s="183"/>
      <c r="FB141" s="183"/>
      <c r="FC141" s="183"/>
      <c r="FD141" s="183"/>
      <c r="FE141" s="183"/>
      <c r="FF141" s="183"/>
      <c r="FG141" s="183"/>
      <c r="FH141" s="183"/>
      <c r="FI141" s="183"/>
      <c r="FJ141" s="183"/>
      <c r="FK141" s="183"/>
      <c r="FL141" s="183"/>
      <c r="FM141" s="183"/>
      <c r="FN141" s="183"/>
      <c r="FO141" s="183"/>
      <c r="FP141" s="183"/>
      <c r="FQ141" s="183"/>
      <c r="FR141" s="183"/>
      <c r="FS141" s="183"/>
      <c r="FT141" s="183"/>
      <c r="FU141" s="183"/>
      <c r="FV141" s="183"/>
      <c r="FW141" s="183"/>
      <c r="FX141" s="183"/>
      <c r="FY141" s="183"/>
      <c r="FZ141" s="183"/>
      <c r="GA141" s="183"/>
      <c r="GB141" s="183"/>
      <c r="GC141" s="183"/>
      <c r="GD141" s="183"/>
      <c r="GE141" s="183"/>
      <c r="GF141" s="183"/>
      <c r="GG141" s="183"/>
      <c r="GH141" s="183"/>
      <c r="GI141" s="183"/>
      <c r="GJ141" s="183"/>
      <c r="GK141" s="183"/>
      <c r="GL141" s="183"/>
      <c r="GM141" s="183"/>
      <c r="GN141" s="183"/>
      <c r="GO141" s="183"/>
      <c r="GP141" s="183"/>
      <c r="GQ141" s="183"/>
      <c r="GR141" s="183"/>
      <c r="GS141" s="183"/>
      <c r="GT141" s="183"/>
      <c r="GU141" s="183"/>
      <c r="GV141" s="183"/>
      <c r="GW141" s="183"/>
      <c r="GX141" s="183"/>
      <c r="GY141" s="183"/>
      <c r="GZ141" s="183"/>
      <c r="HA141" s="183"/>
      <c r="HB141" s="183"/>
      <c r="HC141" s="183"/>
      <c r="HD141" s="183"/>
      <c r="HE141" s="183"/>
      <c r="HF141" s="183"/>
      <c r="HG141" s="183"/>
      <c r="HH141" s="183"/>
      <c r="HI141" s="183"/>
      <c r="HJ141" s="183"/>
      <c r="HK141" s="183"/>
      <c r="HL141" s="183"/>
      <c r="HM141" s="183"/>
      <c r="HN141" s="183"/>
      <c r="HO141" s="183"/>
      <c r="HP141" s="183"/>
      <c r="HQ141" s="183"/>
      <c r="HR141" s="183"/>
      <c r="HS141" s="183"/>
      <c r="HT141" s="183"/>
      <c r="HU141" s="183"/>
      <c r="HV141" s="183"/>
      <c r="HW141" s="183"/>
      <c r="HX141" s="183"/>
      <c r="HY141" s="183"/>
      <c r="HZ141" s="183"/>
      <c r="IA141" s="183"/>
      <c r="IB141" s="183"/>
      <c r="IC141" s="183"/>
      <c r="ID141" s="183"/>
      <c r="IE141" s="183"/>
      <c r="IF141" s="183"/>
      <c r="IG141" s="183"/>
      <c r="IH141" s="183"/>
      <c r="II141" s="183"/>
      <c r="IJ141" s="183"/>
      <c r="IK141" s="183"/>
      <c r="IL141" s="183"/>
      <c r="IM141" s="183"/>
      <c r="IN141" s="183"/>
      <c r="IO141" s="183"/>
      <c r="IP141" s="183"/>
      <c r="IQ141" s="183"/>
      <c r="IR141" s="183"/>
      <c r="IS141" s="183"/>
      <c r="IT141" s="183"/>
      <c r="IU141" s="183"/>
      <c r="IV141" s="183"/>
    </row>
    <row r="142" ht="27" customHeight="1" spans="1:256">
      <c r="A142" s="242" t="s">
        <v>941</v>
      </c>
      <c r="B142" s="404" t="s">
        <v>742</v>
      </c>
      <c r="C142" s="405" t="s">
        <v>1072</v>
      </c>
      <c r="D142" s="289">
        <v>5581</v>
      </c>
      <c r="E142" s="322">
        <v>1291</v>
      </c>
      <c r="F142" s="289">
        <v>5886</v>
      </c>
      <c r="G142" s="396"/>
      <c r="H142" s="406"/>
      <c r="I142" s="406"/>
      <c r="J142" s="447"/>
      <c r="K142" s="447"/>
      <c r="L142" s="319"/>
      <c r="M142" s="448"/>
      <c r="N142" s="448"/>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3"/>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3"/>
      <c r="GM142" s="183"/>
      <c r="GN142" s="183"/>
      <c r="GO142" s="183"/>
      <c r="GP142" s="183"/>
      <c r="GQ142" s="183"/>
      <c r="GR142" s="183"/>
      <c r="GS142" s="183"/>
      <c r="GT142" s="183"/>
      <c r="GU142" s="183"/>
      <c r="GV142" s="183"/>
      <c r="GW142" s="183"/>
      <c r="GX142" s="183"/>
      <c r="GY142" s="183"/>
      <c r="GZ142" s="183"/>
      <c r="HA142" s="183"/>
      <c r="HB142" s="183"/>
      <c r="HC142" s="183"/>
      <c r="HD142" s="183"/>
      <c r="HE142" s="183"/>
      <c r="HF142" s="183"/>
      <c r="HG142" s="183"/>
      <c r="HH142" s="183"/>
      <c r="HI142" s="183"/>
      <c r="HJ142" s="183"/>
      <c r="HK142" s="183"/>
      <c r="HL142" s="183"/>
      <c r="HM142" s="183"/>
      <c r="HN142" s="183"/>
      <c r="HO142" s="183"/>
      <c r="HP142" s="183"/>
      <c r="HQ142" s="183"/>
      <c r="HR142" s="183"/>
      <c r="HS142" s="183"/>
      <c r="HT142" s="183"/>
      <c r="HU142" s="183"/>
      <c r="HV142" s="183"/>
      <c r="HW142" s="183"/>
      <c r="HX142" s="183"/>
      <c r="HY142" s="183"/>
      <c r="HZ142" s="183"/>
      <c r="IA142" s="183"/>
      <c r="IB142" s="183"/>
      <c r="IC142" s="183"/>
      <c r="ID142" s="183"/>
      <c r="IE142" s="183"/>
      <c r="IF142" s="183"/>
      <c r="IG142" s="183"/>
      <c r="IH142" s="183"/>
      <c r="II142" s="183"/>
      <c r="IJ142" s="183"/>
      <c r="IK142" s="183"/>
      <c r="IL142" s="183"/>
      <c r="IM142" s="183"/>
      <c r="IN142" s="183"/>
      <c r="IO142" s="183"/>
      <c r="IP142" s="183"/>
      <c r="IQ142" s="183"/>
      <c r="IR142" s="183"/>
      <c r="IS142" s="183"/>
      <c r="IT142" s="183"/>
      <c r="IU142" s="183"/>
      <c r="IV142" s="183"/>
    </row>
    <row r="143" ht="27" customHeight="1" spans="1:256">
      <c r="A143" s="242" t="s">
        <v>943</v>
      </c>
      <c r="B143" s="246"/>
      <c r="C143" s="405" t="s">
        <v>1073</v>
      </c>
      <c r="D143" s="289">
        <v>391</v>
      </c>
      <c r="E143" s="322">
        <v>426</v>
      </c>
      <c r="F143" s="289">
        <v>931</v>
      </c>
      <c r="G143" s="396"/>
      <c r="H143" s="406"/>
      <c r="I143" s="406"/>
      <c r="J143" s="447"/>
      <c r="K143" s="447"/>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3"/>
      <c r="DL143" s="183"/>
      <c r="DM143" s="183"/>
      <c r="DN143" s="183"/>
      <c r="DO143" s="183"/>
      <c r="DP143" s="183"/>
      <c r="DQ143" s="183"/>
      <c r="DR143" s="183"/>
      <c r="DS143" s="183"/>
      <c r="DT143" s="183"/>
      <c r="DU143" s="183"/>
      <c r="DV143" s="183"/>
      <c r="DW143" s="183"/>
      <c r="DX143" s="183"/>
      <c r="DY143" s="183"/>
      <c r="DZ143" s="183"/>
      <c r="EA143" s="183"/>
      <c r="EB143" s="183"/>
      <c r="EC143" s="183"/>
      <c r="ED143" s="183"/>
      <c r="EE143" s="183"/>
      <c r="EF143" s="183"/>
      <c r="EG143" s="183"/>
      <c r="EH143" s="183"/>
      <c r="EI143" s="183"/>
      <c r="EJ143" s="183"/>
      <c r="EK143" s="183"/>
      <c r="EL143" s="183"/>
      <c r="EM143" s="183"/>
      <c r="EN143" s="183"/>
      <c r="EO143" s="183"/>
      <c r="EP143" s="183"/>
      <c r="EQ143" s="183"/>
      <c r="ER143" s="183"/>
      <c r="ES143" s="183"/>
      <c r="ET143" s="183"/>
      <c r="EU143" s="183"/>
      <c r="EV143" s="183"/>
      <c r="EW143" s="183"/>
      <c r="EX143" s="183"/>
      <c r="EY143" s="183"/>
      <c r="EZ143" s="183"/>
      <c r="FA143" s="183"/>
      <c r="FB143" s="183"/>
      <c r="FC143" s="183"/>
      <c r="FD143" s="183"/>
      <c r="FE143" s="183"/>
      <c r="FF143" s="183"/>
      <c r="FG143" s="183"/>
      <c r="FH143" s="183"/>
      <c r="FI143" s="183"/>
      <c r="FJ143" s="183"/>
      <c r="FK143" s="183"/>
      <c r="FL143" s="183"/>
      <c r="FM143" s="183"/>
      <c r="FN143" s="183"/>
      <c r="FO143" s="183"/>
      <c r="FP143" s="183"/>
      <c r="FQ143" s="183"/>
      <c r="FR143" s="183"/>
      <c r="FS143" s="183"/>
      <c r="FT143" s="183"/>
      <c r="FU143" s="183"/>
      <c r="FV143" s="183"/>
      <c r="FW143" s="183"/>
      <c r="FX143" s="183"/>
      <c r="FY143" s="183"/>
      <c r="FZ143" s="183"/>
      <c r="GA143" s="183"/>
      <c r="GB143" s="183"/>
      <c r="GC143" s="183"/>
      <c r="GD143" s="183"/>
      <c r="GE143" s="183"/>
      <c r="GF143" s="183"/>
      <c r="GG143" s="183"/>
      <c r="GH143" s="183"/>
      <c r="GI143" s="183"/>
      <c r="GJ143" s="183"/>
      <c r="GK143" s="183"/>
      <c r="GL143" s="183"/>
      <c r="GM143" s="183"/>
      <c r="GN143" s="183"/>
      <c r="GO143" s="183"/>
      <c r="GP143" s="183"/>
      <c r="GQ143" s="183"/>
      <c r="GR143" s="183"/>
      <c r="GS143" s="183"/>
      <c r="GT143" s="183"/>
      <c r="GU143" s="183"/>
      <c r="GV143" s="183"/>
      <c r="GW143" s="183"/>
      <c r="GX143" s="183"/>
      <c r="GY143" s="183"/>
      <c r="GZ143" s="183"/>
      <c r="HA143" s="183"/>
      <c r="HB143" s="183"/>
      <c r="HC143" s="183"/>
      <c r="HD143" s="183"/>
      <c r="HE143" s="183"/>
      <c r="HF143" s="183"/>
      <c r="HG143" s="183"/>
      <c r="HH143" s="183"/>
      <c r="HI143" s="183"/>
      <c r="HJ143" s="183"/>
      <c r="HK143" s="183"/>
      <c r="HL143" s="183"/>
      <c r="HM143" s="183"/>
      <c r="HN143" s="183"/>
      <c r="HO143" s="183"/>
      <c r="HP143" s="183"/>
      <c r="HQ143" s="183"/>
      <c r="HR143" s="183"/>
      <c r="HS143" s="183"/>
      <c r="HT143" s="183"/>
      <c r="HU143" s="183"/>
      <c r="HV143" s="183"/>
      <c r="HW143" s="183"/>
      <c r="HX143" s="183"/>
      <c r="HY143" s="183"/>
      <c r="HZ143" s="183"/>
      <c r="IA143" s="183"/>
      <c r="IB143" s="183"/>
      <c r="IC143" s="183"/>
      <c r="ID143" s="183"/>
      <c r="IE143" s="183"/>
      <c r="IF143" s="183"/>
      <c r="IG143" s="183"/>
      <c r="IH143" s="183"/>
      <c r="II143" s="183"/>
      <c r="IJ143" s="183"/>
      <c r="IK143" s="183"/>
      <c r="IL143" s="183"/>
      <c r="IM143" s="183"/>
      <c r="IN143" s="183"/>
      <c r="IO143" s="183"/>
      <c r="IP143" s="183"/>
      <c r="IQ143" s="183"/>
      <c r="IR143" s="183"/>
      <c r="IS143" s="183"/>
      <c r="IT143" s="183"/>
      <c r="IU143" s="183"/>
      <c r="IV143" s="183"/>
    </row>
    <row r="144" ht="27" customHeight="1" spans="1:256">
      <c r="A144" s="242" t="s">
        <v>945</v>
      </c>
      <c r="B144" s="246"/>
      <c r="C144" s="405" t="s">
        <v>1074</v>
      </c>
      <c r="D144" s="289">
        <v>0</v>
      </c>
      <c r="E144" s="322">
        <v>387</v>
      </c>
      <c r="F144" s="289">
        <v>35</v>
      </c>
      <c r="G144" s="396"/>
      <c r="H144" s="406"/>
      <c r="I144" s="406"/>
      <c r="J144" s="447"/>
      <c r="K144" s="447"/>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3"/>
      <c r="DL144" s="183"/>
      <c r="DM144" s="183"/>
      <c r="DN144" s="183"/>
      <c r="DO144" s="183"/>
      <c r="DP144" s="183"/>
      <c r="DQ144" s="183"/>
      <c r="DR144" s="183"/>
      <c r="DS144" s="183"/>
      <c r="DT144" s="183"/>
      <c r="DU144" s="183"/>
      <c r="DV144" s="183"/>
      <c r="DW144" s="183"/>
      <c r="DX144" s="183"/>
      <c r="DY144" s="183"/>
      <c r="DZ144" s="183"/>
      <c r="EA144" s="183"/>
      <c r="EB144" s="183"/>
      <c r="EC144" s="183"/>
      <c r="ED144" s="183"/>
      <c r="EE144" s="183"/>
      <c r="EF144" s="183"/>
      <c r="EG144" s="183"/>
      <c r="EH144" s="183"/>
      <c r="EI144" s="183"/>
      <c r="EJ144" s="183"/>
      <c r="EK144" s="183"/>
      <c r="EL144" s="183"/>
      <c r="EM144" s="183"/>
      <c r="EN144" s="183"/>
      <c r="EO144" s="183"/>
      <c r="EP144" s="183"/>
      <c r="EQ144" s="183"/>
      <c r="ER144" s="183"/>
      <c r="ES144" s="183"/>
      <c r="ET144" s="183"/>
      <c r="EU144" s="183"/>
      <c r="EV144" s="183"/>
      <c r="EW144" s="183"/>
      <c r="EX144" s="183"/>
      <c r="EY144" s="183"/>
      <c r="EZ144" s="183"/>
      <c r="FA144" s="183"/>
      <c r="FB144" s="183"/>
      <c r="FC144" s="183"/>
      <c r="FD144" s="183"/>
      <c r="FE144" s="183"/>
      <c r="FF144" s="183"/>
      <c r="FG144" s="183"/>
      <c r="FH144" s="183"/>
      <c r="FI144" s="183"/>
      <c r="FJ144" s="183"/>
      <c r="FK144" s="183"/>
      <c r="FL144" s="183"/>
      <c r="FM144" s="183"/>
      <c r="FN144" s="183"/>
      <c r="FO144" s="183"/>
      <c r="FP144" s="183"/>
      <c r="FQ144" s="183"/>
      <c r="FR144" s="183"/>
      <c r="FS144" s="183"/>
      <c r="FT144" s="183"/>
      <c r="FU144" s="183"/>
      <c r="FV144" s="183"/>
      <c r="FW144" s="183"/>
      <c r="FX144" s="183"/>
      <c r="FY144" s="183"/>
      <c r="FZ144" s="183"/>
      <c r="GA144" s="183"/>
      <c r="GB144" s="183"/>
      <c r="GC144" s="183"/>
      <c r="GD144" s="183"/>
      <c r="GE144" s="183"/>
      <c r="GF144" s="183"/>
      <c r="GG144" s="183"/>
      <c r="GH144" s="183"/>
      <c r="GI144" s="183"/>
      <c r="GJ144" s="183"/>
      <c r="GK144" s="183"/>
      <c r="GL144" s="183"/>
      <c r="GM144" s="183"/>
      <c r="GN144" s="183"/>
      <c r="GO144" s="183"/>
      <c r="GP144" s="183"/>
      <c r="GQ144" s="183"/>
      <c r="GR144" s="183"/>
      <c r="GS144" s="183"/>
      <c r="GT144" s="183"/>
      <c r="GU144" s="183"/>
      <c r="GV144" s="183"/>
      <c r="GW144" s="183"/>
      <c r="GX144" s="183"/>
      <c r="GY144" s="183"/>
      <c r="GZ144" s="183"/>
      <c r="HA144" s="183"/>
      <c r="HB144" s="183"/>
      <c r="HC144" s="183"/>
      <c r="HD144" s="183"/>
      <c r="HE144" s="183"/>
      <c r="HF144" s="183"/>
      <c r="HG144" s="183"/>
      <c r="HH144" s="183"/>
      <c r="HI144" s="183"/>
      <c r="HJ144" s="183"/>
      <c r="HK144" s="183"/>
      <c r="HL144" s="183"/>
      <c r="HM144" s="183"/>
      <c r="HN144" s="183"/>
      <c r="HO144" s="183"/>
      <c r="HP144" s="183"/>
      <c r="HQ144" s="183"/>
      <c r="HR144" s="183"/>
      <c r="HS144" s="183"/>
      <c r="HT144" s="183"/>
      <c r="HU144" s="183"/>
      <c r="HV144" s="183"/>
      <c r="HW144" s="183"/>
      <c r="HX144" s="183"/>
      <c r="HY144" s="183"/>
      <c r="HZ144" s="183"/>
      <c r="IA144" s="183"/>
      <c r="IB144" s="183"/>
      <c r="IC144" s="183"/>
      <c r="ID144" s="183"/>
      <c r="IE144" s="183"/>
      <c r="IF144" s="183"/>
      <c r="IG144" s="183"/>
      <c r="IH144" s="183"/>
      <c r="II144" s="183"/>
      <c r="IJ144" s="183"/>
      <c r="IK144" s="183"/>
      <c r="IL144" s="183"/>
      <c r="IM144" s="183"/>
      <c r="IN144" s="183"/>
      <c r="IO144" s="183"/>
      <c r="IP144" s="183"/>
      <c r="IQ144" s="183"/>
      <c r="IR144" s="183"/>
      <c r="IS144" s="183"/>
      <c r="IT144" s="183"/>
      <c r="IU144" s="183"/>
      <c r="IV144" s="183"/>
    </row>
    <row r="145" ht="27" customHeight="1" spans="1:256">
      <c r="A145" s="242" t="s">
        <v>947</v>
      </c>
      <c r="B145" s="246"/>
      <c r="C145" s="405" t="s">
        <v>1075</v>
      </c>
      <c r="D145" s="289">
        <v>100</v>
      </c>
      <c r="E145" s="322">
        <v>48</v>
      </c>
      <c r="F145" s="289">
        <v>299</v>
      </c>
      <c r="G145" s="396"/>
      <c r="H145" s="406"/>
      <c r="I145" s="406"/>
      <c r="J145" s="447"/>
      <c r="K145" s="447"/>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c r="BS145" s="183"/>
      <c r="BT145" s="183"/>
      <c r="BU145" s="183"/>
      <c r="BV145" s="183"/>
      <c r="BW145" s="183"/>
      <c r="BX145" s="183"/>
      <c r="BY145" s="183"/>
      <c r="BZ145" s="183"/>
      <c r="CA145" s="183"/>
      <c r="CB145" s="183"/>
      <c r="CC145" s="183"/>
      <c r="CD145" s="183"/>
      <c r="CE145" s="183"/>
      <c r="CF145" s="183"/>
      <c r="CG145" s="183"/>
      <c r="CH145" s="183"/>
      <c r="CI145" s="183"/>
      <c r="CJ145" s="183"/>
      <c r="CK145" s="183"/>
      <c r="CL145" s="183"/>
      <c r="CM145" s="183"/>
      <c r="CN145" s="183"/>
      <c r="CO145" s="183"/>
      <c r="CP145" s="183"/>
      <c r="CQ145" s="183"/>
      <c r="CR145" s="183"/>
      <c r="CS145" s="183"/>
      <c r="CT145" s="183"/>
      <c r="CU145" s="183"/>
      <c r="CV145" s="183"/>
      <c r="CW145" s="183"/>
      <c r="CX145" s="183"/>
      <c r="CY145" s="183"/>
      <c r="CZ145" s="183"/>
      <c r="DA145" s="183"/>
      <c r="DB145" s="183"/>
      <c r="DC145" s="183"/>
      <c r="DD145" s="183"/>
      <c r="DE145" s="183"/>
      <c r="DF145" s="183"/>
      <c r="DG145" s="183"/>
      <c r="DH145" s="183"/>
      <c r="DI145" s="183"/>
      <c r="DJ145" s="183"/>
      <c r="DK145" s="183"/>
      <c r="DL145" s="183"/>
      <c r="DM145" s="183"/>
      <c r="DN145" s="183"/>
      <c r="DO145" s="183"/>
      <c r="DP145" s="183"/>
      <c r="DQ145" s="183"/>
      <c r="DR145" s="183"/>
      <c r="DS145" s="183"/>
      <c r="DT145" s="183"/>
      <c r="DU145" s="183"/>
      <c r="DV145" s="183"/>
      <c r="DW145" s="183"/>
      <c r="DX145" s="183"/>
      <c r="DY145" s="183"/>
      <c r="DZ145" s="183"/>
      <c r="EA145" s="183"/>
      <c r="EB145" s="183"/>
      <c r="EC145" s="183"/>
      <c r="ED145" s="183"/>
      <c r="EE145" s="183"/>
      <c r="EF145" s="183"/>
      <c r="EG145" s="183"/>
      <c r="EH145" s="183"/>
      <c r="EI145" s="183"/>
      <c r="EJ145" s="183"/>
      <c r="EK145" s="183"/>
      <c r="EL145" s="183"/>
      <c r="EM145" s="183"/>
      <c r="EN145" s="183"/>
      <c r="EO145" s="183"/>
      <c r="EP145" s="183"/>
      <c r="EQ145" s="183"/>
      <c r="ER145" s="183"/>
      <c r="ES145" s="183"/>
      <c r="ET145" s="183"/>
      <c r="EU145" s="183"/>
      <c r="EV145" s="183"/>
      <c r="EW145" s="183"/>
      <c r="EX145" s="183"/>
      <c r="EY145" s="183"/>
      <c r="EZ145" s="183"/>
      <c r="FA145" s="183"/>
      <c r="FB145" s="183"/>
      <c r="FC145" s="183"/>
      <c r="FD145" s="183"/>
      <c r="FE145" s="183"/>
      <c r="FF145" s="183"/>
      <c r="FG145" s="183"/>
      <c r="FH145" s="183"/>
      <c r="FI145" s="183"/>
      <c r="FJ145" s="183"/>
      <c r="FK145" s="183"/>
      <c r="FL145" s="183"/>
      <c r="FM145" s="183"/>
      <c r="FN145" s="183"/>
      <c r="FO145" s="183"/>
      <c r="FP145" s="183"/>
      <c r="FQ145" s="183"/>
      <c r="FR145" s="183"/>
      <c r="FS145" s="183"/>
      <c r="FT145" s="183"/>
      <c r="FU145" s="183"/>
      <c r="FV145" s="183"/>
      <c r="FW145" s="183"/>
      <c r="FX145" s="183"/>
      <c r="FY145" s="183"/>
      <c r="FZ145" s="183"/>
      <c r="GA145" s="183"/>
      <c r="GB145" s="183"/>
      <c r="GC145" s="183"/>
      <c r="GD145" s="183"/>
      <c r="GE145" s="183"/>
      <c r="GF145" s="183"/>
      <c r="GG145" s="183"/>
      <c r="GH145" s="183"/>
      <c r="GI145" s="183"/>
      <c r="GJ145" s="183"/>
      <c r="GK145" s="183"/>
      <c r="GL145" s="183"/>
      <c r="GM145" s="183"/>
      <c r="GN145" s="183"/>
      <c r="GO145" s="183"/>
      <c r="GP145" s="183"/>
      <c r="GQ145" s="183"/>
      <c r="GR145" s="183"/>
      <c r="GS145" s="183"/>
      <c r="GT145" s="183"/>
      <c r="GU145" s="183"/>
      <c r="GV145" s="183"/>
      <c r="GW145" s="183"/>
      <c r="GX145" s="183"/>
      <c r="GY145" s="183"/>
      <c r="GZ145" s="183"/>
      <c r="HA145" s="183"/>
      <c r="HB145" s="183"/>
      <c r="HC145" s="183"/>
      <c r="HD145" s="183"/>
      <c r="HE145" s="183"/>
      <c r="HF145" s="183"/>
      <c r="HG145" s="183"/>
      <c r="HH145" s="183"/>
      <c r="HI145" s="183"/>
      <c r="HJ145" s="183"/>
      <c r="HK145" s="183"/>
      <c r="HL145" s="183"/>
      <c r="HM145" s="183"/>
      <c r="HN145" s="183"/>
      <c r="HO145" s="183"/>
      <c r="HP145" s="183"/>
      <c r="HQ145" s="183"/>
      <c r="HR145" s="183"/>
      <c r="HS145" s="183"/>
      <c r="HT145" s="183"/>
      <c r="HU145" s="183"/>
      <c r="HV145" s="183"/>
      <c r="HW145" s="183"/>
      <c r="HX145" s="183"/>
      <c r="HY145" s="183"/>
      <c r="HZ145" s="183"/>
      <c r="IA145" s="183"/>
      <c r="IB145" s="183"/>
      <c r="IC145" s="183"/>
      <c r="ID145" s="183"/>
      <c r="IE145" s="183"/>
      <c r="IF145" s="183"/>
      <c r="IG145" s="183"/>
      <c r="IH145" s="183"/>
      <c r="II145" s="183"/>
      <c r="IJ145" s="183"/>
      <c r="IK145" s="183"/>
      <c r="IL145" s="183"/>
      <c r="IM145" s="183"/>
      <c r="IN145" s="183"/>
      <c r="IO145" s="183"/>
      <c r="IP145" s="183"/>
      <c r="IQ145" s="183"/>
      <c r="IR145" s="183"/>
      <c r="IS145" s="183"/>
      <c r="IT145" s="183"/>
      <c r="IU145" s="183"/>
      <c r="IV145" s="183"/>
    </row>
    <row r="146" ht="27" customHeight="1" spans="1:256">
      <c r="A146" s="242" t="s">
        <v>949</v>
      </c>
      <c r="B146" s="246"/>
      <c r="C146" s="405" t="s">
        <v>1076</v>
      </c>
      <c r="D146" s="289">
        <v>1</v>
      </c>
      <c r="E146" s="322">
        <v>65</v>
      </c>
      <c r="F146" s="289">
        <v>0</v>
      </c>
      <c r="G146" s="396"/>
      <c r="H146" s="406"/>
      <c r="I146" s="406"/>
      <c r="J146" s="447"/>
      <c r="K146" s="447"/>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c r="BS146" s="183"/>
      <c r="BT146" s="183"/>
      <c r="BU146" s="183"/>
      <c r="BV146" s="183"/>
      <c r="BW146" s="183"/>
      <c r="BX146" s="183"/>
      <c r="BY146" s="183"/>
      <c r="BZ146" s="183"/>
      <c r="CA146" s="183"/>
      <c r="CB146" s="183"/>
      <c r="CC146" s="183"/>
      <c r="CD146" s="183"/>
      <c r="CE146" s="183"/>
      <c r="CF146" s="183"/>
      <c r="CG146" s="183"/>
      <c r="CH146" s="183"/>
      <c r="CI146" s="183"/>
      <c r="CJ146" s="183"/>
      <c r="CK146" s="183"/>
      <c r="CL146" s="183"/>
      <c r="CM146" s="183"/>
      <c r="CN146" s="183"/>
      <c r="CO146" s="183"/>
      <c r="CP146" s="183"/>
      <c r="CQ146" s="183"/>
      <c r="CR146" s="183"/>
      <c r="CS146" s="183"/>
      <c r="CT146" s="183"/>
      <c r="CU146" s="183"/>
      <c r="CV146" s="183"/>
      <c r="CW146" s="183"/>
      <c r="CX146" s="183"/>
      <c r="CY146" s="183"/>
      <c r="CZ146" s="183"/>
      <c r="DA146" s="183"/>
      <c r="DB146" s="183"/>
      <c r="DC146" s="183"/>
      <c r="DD146" s="183"/>
      <c r="DE146" s="183"/>
      <c r="DF146" s="183"/>
      <c r="DG146" s="183"/>
      <c r="DH146" s="183"/>
      <c r="DI146" s="183"/>
      <c r="DJ146" s="183"/>
      <c r="DK146" s="183"/>
      <c r="DL146" s="183"/>
      <c r="DM146" s="183"/>
      <c r="DN146" s="183"/>
      <c r="DO146" s="183"/>
      <c r="DP146" s="183"/>
      <c r="DQ146" s="183"/>
      <c r="DR146" s="183"/>
      <c r="DS146" s="183"/>
      <c r="DT146" s="183"/>
      <c r="DU146" s="183"/>
      <c r="DV146" s="183"/>
      <c r="DW146" s="183"/>
      <c r="DX146" s="183"/>
      <c r="DY146" s="183"/>
      <c r="DZ146" s="183"/>
      <c r="EA146" s="183"/>
      <c r="EB146" s="183"/>
      <c r="EC146" s="183"/>
      <c r="ED146" s="183"/>
      <c r="EE146" s="183"/>
      <c r="EF146" s="183"/>
      <c r="EG146" s="183"/>
      <c r="EH146" s="183"/>
      <c r="EI146" s="183"/>
      <c r="EJ146" s="183"/>
      <c r="EK146" s="183"/>
      <c r="EL146" s="183"/>
      <c r="EM146" s="183"/>
      <c r="EN146" s="183"/>
      <c r="EO146" s="183"/>
      <c r="EP146" s="183"/>
      <c r="EQ146" s="183"/>
      <c r="ER146" s="183"/>
      <c r="ES146" s="183"/>
      <c r="ET146" s="183"/>
      <c r="EU146" s="183"/>
      <c r="EV146" s="183"/>
      <c r="EW146" s="183"/>
      <c r="EX146" s="183"/>
      <c r="EY146" s="183"/>
      <c r="EZ146" s="183"/>
      <c r="FA146" s="183"/>
      <c r="FB146" s="183"/>
      <c r="FC146" s="183"/>
      <c r="FD146" s="183"/>
      <c r="FE146" s="183"/>
      <c r="FF146" s="183"/>
      <c r="FG146" s="183"/>
      <c r="FH146" s="183"/>
      <c r="FI146" s="183"/>
      <c r="FJ146" s="183"/>
      <c r="FK146" s="183"/>
      <c r="FL146" s="183"/>
      <c r="FM146" s="183"/>
      <c r="FN146" s="183"/>
      <c r="FO146" s="183"/>
      <c r="FP146" s="183"/>
      <c r="FQ146" s="183"/>
      <c r="FR146" s="183"/>
      <c r="FS146" s="183"/>
      <c r="FT146" s="183"/>
      <c r="FU146" s="183"/>
      <c r="FV146" s="183"/>
      <c r="FW146" s="183"/>
      <c r="FX146" s="183"/>
      <c r="FY146" s="183"/>
      <c r="FZ146" s="183"/>
      <c r="GA146" s="183"/>
      <c r="GB146" s="183"/>
      <c r="GC146" s="183"/>
      <c r="GD146" s="183"/>
      <c r="GE146" s="183"/>
      <c r="GF146" s="183"/>
      <c r="GG146" s="183"/>
      <c r="GH146" s="183"/>
      <c r="GI146" s="183"/>
      <c r="GJ146" s="183"/>
      <c r="GK146" s="183"/>
      <c r="GL146" s="183"/>
      <c r="GM146" s="183"/>
      <c r="GN146" s="183"/>
      <c r="GO146" s="183"/>
      <c r="GP146" s="183"/>
      <c r="GQ146" s="183"/>
      <c r="GR146" s="183"/>
      <c r="GS146" s="183"/>
      <c r="GT146" s="183"/>
      <c r="GU146" s="183"/>
      <c r="GV146" s="183"/>
      <c r="GW146" s="183"/>
      <c r="GX146" s="183"/>
      <c r="GY146" s="183"/>
      <c r="GZ146" s="183"/>
      <c r="HA146" s="183"/>
      <c r="HB146" s="183"/>
      <c r="HC146" s="183"/>
      <c r="HD146" s="183"/>
      <c r="HE146" s="183"/>
      <c r="HF146" s="183"/>
      <c r="HG146" s="183"/>
      <c r="HH146" s="183"/>
      <c r="HI146" s="183"/>
      <c r="HJ146" s="183"/>
      <c r="HK146" s="183"/>
      <c r="HL146" s="183"/>
      <c r="HM146" s="183"/>
      <c r="HN146" s="183"/>
      <c r="HO146" s="183"/>
      <c r="HP146" s="183"/>
      <c r="HQ146" s="183"/>
      <c r="HR146" s="183"/>
      <c r="HS146" s="183"/>
      <c r="HT146" s="183"/>
      <c r="HU146" s="183"/>
      <c r="HV146" s="183"/>
      <c r="HW146" s="183"/>
      <c r="HX146" s="183"/>
      <c r="HY146" s="183"/>
      <c r="HZ146" s="183"/>
      <c r="IA146" s="183"/>
      <c r="IB146" s="183"/>
      <c r="IC146" s="183"/>
      <c r="ID146" s="183"/>
      <c r="IE146" s="183"/>
      <c r="IF146" s="183"/>
      <c r="IG146" s="183"/>
      <c r="IH146" s="183"/>
      <c r="II146" s="183"/>
      <c r="IJ146" s="183"/>
      <c r="IK146" s="183"/>
      <c r="IL146" s="183"/>
      <c r="IM146" s="183"/>
      <c r="IN146" s="183"/>
      <c r="IO146" s="183"/>
      <c r="IP146" s="183"/>
      <c r="IQ146" s="183"/>
      <c r="IR146" s="183"/>
      <c r="IS146" s="183"/>
      <c r="IT146" s="183"/>
      <c r="IU146" s="183"/>
      <c r="IV146" s="183"/>
    </row>
    <row r="147" ht="31.5" customHeight="1" spans="1:256">
      <c r="A147" s="242" t="s">
        <v>951</v>
      </c>
      <c r="B147" s="246"/>
      <c r="C147" s="405" t="s">
        <v>1077</v>
      </c>
      <c r="D147" s="289" t="s">
        <v>1078</v>
      </c>
      <c r="E147" s="322">
        <v>33</v>
      </c>
      <c r="F147" s="289">
        <v>195</v>
      </c>
      <c r="G147" s="396"/>
      <c r="H147" s="406"/>
      <c r="I147" s="406"/>
      <c r="J147" s="447"/>
      <c r="K147" s="447"/>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c r="BS147" s="183"/>
      <c r="BT147" s="183"/>
      <c r="BU147" s="183"/>
      <c r="BV147" s="183"/>
      <c r="BW147" s="183"/>
      <c r="BX147" s="183"/>
      <c r="BY147" s="183"/>
      <c r="BZ147" s="183"/>
      <c r="CA147" s="183"/>
      <c r="CB147" s="183"/>
      <c r="CC147" s="183"/>
      <c r="CD147" s="183"/>
      <c r="CE147" s="183"/>
      <c r="CF147" s="183"/>
      <c r="CG147" s="183"/>
      <c r="CH147" s="183"/>
      <c r="CI147" s="183"/>
      <c r="CJ147" s="183"/>
      <c r="CK147" s="183"/>
      <c r="CL147" s="183"/>
      <c r="CM147" s="183"/>
      <c r="CN147" s="183"/>
      <c r="CO147" s="183"/>
      <c r="CP147" s="183"/>
      <c r="CQ147" s="183"/>
      <c r="CR147" s="183"/>
      <c r="CS147" s="183"/>
      <c r="CT147" s="183"/>
      <c r="CU147" s="183"/>
      <c r="CV147" s="183"/>
      <c r="CW147" s="183"/>
      <c r="CX147" s="183"/>
      <c r="CY147" s="183"/>
      <c r="CZ147" s="183"/>
      <c r="DA147" s="183"/>
      <c r="DB147" s="183"/>
      <c r="DC147" s="183"/>
      <c r="DD147" s="183"/>
      <c r="DE147" s="183"/>
      <c r="DF147" s="183"/>
      <c r="DG147" s="183"/>
      <c r="DH147" s="183"/>
      <c r="DI147" s="183"/>
      <c r="DJ147" s="183"/>
      <c r="DK147" s="183"/>
      <c r="DL147" s="183"/>
      <c r="DM147" s="183"/>
      <c r="DN147" s="183"/>
      <c r="DO147" s="183"/>
      <c r="DP147" s="183"/>
      <c r="DQ147" s="183"/>
      <c r="DR147" s="183"/>
      <c r="DS147" s="183"/>
      <c r="DT147" s="183"/>
      <c r="DU147" s="183"/>
      <c r="DV147" s="183"/>
      <c r="DW147" s="183"/>
      <c r="DX147" s="183"/>
      <c r="DY147" s="183"/>
      <c r="DZ147" s="183"/>
      <c r="EA147" s="183"/>
      <c r="EB147" s="183"/>
      <c r="EC147" s="183"/>
      <c r="ED147" s="183"/>
      <c r="EE147" s="183"/>
      <c r="EF147" s="183"/>
      <c r="EG147" s="183"/>
      <c r="EH147" s="183"/>
      <c r="EI147" s="183"/>
      <c r="EJ147" s="183"/>
      <c r="EK147" s="183"/>
      <c r="EL147" s="183"/>
      <c r="EM147" s="183"/>
      <c r="EN147" s="183"/>
      <c r="EO147" s="183"/>
      <c r="EP147" s="183"/>
      <c r="EQ147" s="183"/>
      <c r="ER147" s="183"/>
      <c r="ES147" s="183"/>
      <c r="ET147" s="183"/>
      <c r="EU147" s="183"/>
      <c r="EV147" s="183"/>
      <c r="EW147" s="183"/>
      <c r="EX147" s="183"/>
      <c r="EY147" s="183"/>
      <c r="EZ147" s="183"/>
      <c r="FA147" s="183"/>
      <c r="FB147" s="183"/>
      <c r="FC147" s="183"/>
      <c r="FD147" s="183"/>
      <c r="FE147" s="183"/>
      <c r="FF147" s="183"/>
      <c r="FG147" s="183"/>
      <c r="FH147" s="183"/>
      <c r="FI147" s="183"/>
      <c r="FJ147" s="183"/>
      <c r="FK147" s="183"/>
      <c r="FL147" s="183"/>
      <c r="FM147" s="183"/>
      <c r="FN147" s="183"/>
      <c r="FO147" s="183"/>
      <c r="FP147" s="183"/>
      <c r="FQ147" s="183"/>
      <c r="FR147" s="183"/>
      <c r="FS147" s="183"/>
      <c r="FT147" s="183"/>
      <c r="FU147" s="183"/>
      <c r="FV147" s="183"/>
      <c r="FW147" s="183"/>
      <c r="FX147" s="183"/>
      <c r="FY147" s="183"/>
      <c r="FZ147" s="183"/>
      <c r="GA147" s="183"/>
      <c r="GB147" s="183"/>
      <c r="GC147" s="183"/>
      <c r="GD147" s="183"/>
      <c r="GE147" s="183"/>
      <c r="GF147" s="183"/>
      <c r="GG147" s="183"/>
      <c r="GH147" s="183"/>
      <c r="GI147" s="183"/>
      <c r="GJ147" s="183"/>
      <c r="GK147" s="183"/>
      <c r="GL147" s="183"/>
      <c r="GM147" s="183"/>
      <c r="GN147" s="183"/>
      <c r="GO147" s="183"/>
      <c r="GP147" s="183"/>
      <c r="GQ147" s="183"/>
      <c r="GR147" s="183"/>
      <c r="GS147" s="183"/>
      <c r="GT147" s="183"/>
      <c r="GU147" s="183"/>
      <c r="GV147" s="183"/>
      <c r="GW147" s="183"/>
      <c r="GX147" s="183"/>
      <c r="GY147" s="183"/>
      <c r="GZ147" s="183"/>
      <c r="HA147" s="183"/>
      <c r="HB147" s="183"/>
      <c r="HC147" s="183"/>
      <c r="HD147" s="183"/>
      <c r="HE147" s="183"/>
      <c r="HF147" s="183"/>
      <c r="HG147" s="183"/>
      <c r="HH147" s="183"/>
      <c r="HI147" s="183"/>
      <c r="HJ147" s="183"/>
      <c r="HK147" s="183"/>
      <c r="HL147" s="183"/>
      <c r="HM147" s="183"/>
      <c r="HN147" s="183"/>
      <c r="HO147" s="183"/>
      <c r="HP147" s="183"/>
      <c r="HQ147" s="183"/>
      <c r="HR147" s="183"/>
      <c r="HS147" s="183"/>
      <c r="HT147" s="183"/>
      <c r="HU147" s="183"/>
      <c r="HV147" s="183"/>
      <c r="HW147" s="183"/>
      <c r="HX147" s="183"/>
      <c r="HY147" s="183"/>
      <c r="HZ147" s="183"/>
      <c r="IA147" s="183"/>
      <c r="IB147" s="183"/>
      <c r="IC147" s="183"/>
      <c r="ID147" s="183"/>
      <c r="IE147" s="183"/>
      <c r="IF147" s="183"/>
      <c r="IG147" s="183"/>
      <c r="IH147" s="183"/>
      <c r="II147" s="183"/>
      <c r="IJ147" s="183"/>
      <c r="IK147" s="183"/>
      <c r="IL147" s="183"/>
      <c r="IM147" s="183"/>
      <c r="IN147" s="183"/>
      <c r="IO147" s="183"/>
      <c r="IP147" s="183"/>
      <c r="IQ147" s="183"/>
      <c r="IR147" s="183"/>
      <c r="IS147" s="183"/>
      <c r="IT147" s="183"/>
      <c r="IU147" s="183"/>
      <c r="IV147" s="183"/>
    </row>
    <row r="148" ht="27" customHeight="1" spans="1:256">
      <c r="A148" s="339" t="s">
        <v>1040</v>
      </c>
      <c r="B148" s="250"/>
      <c r="C148" s="206"/>
      <c r="D148" s="340">
        <f>SUM(D142:D147)</f>
        <v>6073</v>
      </c>
      <c r="E148" s="340">
        <f>SUM(E142:E147)</f>
        <v>2250</v>
      </c>
      <c r="F148" s="340">
        <f>SUM(F142:F147)</f>
        <v>7346</v>
      </c>
      <c r="G148" s="396"/>
      <c r="H148" s="406"/>
      <c r="I148" s="447"/>
      <c r="J148" s="447"/>
      <c r="K148" s="447"/>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c r="BQ148" s="183"/>
      <c r="BR148" s="183"/>
      <c r="BS148" s="183"/>
      <c r="BT148" s="183"/>
      <c r="BU148" s="183"/>
      <c r="BV148" s="183"/>
      <c r="BW148" s="183"/>
      <c r="BX148" s="183"/>
      <c r="BY148" s="183"/>
      <c r="BZ148" s="183"/>
      <c r="CA148" s="183"/>
      <c r="CB148" s="183"/>
      <c r="CC148" s="183"/>
      <c r="CD148" s="183"/>
      <c r="CE148" s="183"/>
      <c r="CF148" s="183"/>
      <c r="CG148" s="183"/>
      <c r="CH148" s="183"/>
      <c r="CI148" s="183"/>
      <c r="CJ148" s="183"/>
      <c r="CK148" s="183"/>
      <c r="CL148" s="183"/>
      <c r="CM148" s="183"/>
      <c r="CN148" s="183"/>
      <c r="CO148" s="183"/>
      <c r="CP148" s="183"/>
      <c r="CQ148" s="183"/>
      <c r="CR148" s="183"/>
      <c r="CS148" s="183"/>
      <c r="CT148" s="183"/>
      <c r="CU148" s="183"/>
      <c r="CV148" s="183"/>
      <c r="CW148" s="183"/>
      <c r="CX148" s="183"/>
      <c r="CY148" s="183"/>
      <c r="CZ148" s="183"/>
      <c r="DA148" s="183"/>
      <c r="DB148" s="183"/>
      <c r="DC148" s="183"/>
      <c r="DD148" s="183"/>
      <c r="DE148" s="183"/>
      <c r="DF148" s="183"/>
      <c r="DG148" s="183"/>
      <c r="DH148" s="183"/>
      <c r="DI148" s="183"/>
      <c r="DJ148" s="183"/>
      <c r="DK148" s="183"/>
      <c r="DL148" s="183"/>
      <c r="DM148" s="183"/>
      <c r="DN148" s="183"/>
      <c r="DO148" s="183"/>
      <c r="DP148" s="183"/>
      <c r="DQ148" s="183"/>
      <c r="DR148" s="183"/>
      <c r="DS148" s="183"/>
      <c r="DT148" s="183"/>
      <c r="DU148" s="183"/>
      <c r="DV148" s="183"/>
      <c r="DW148" s="183"/>
      <c r="DX148" s="183"/>
      <c r="DY148" s="183"/>
      <c r="DZ148" s="183"/>
      <c r="EA148" s="183"/>
      <c r="EB148" s="183"/>
      <c r="EC148" s="183"/>
      <c r="ED148" s="183"/>
      <c r="EE148" s="183"/>
      <c r="EF148" s="183"/>
      <c r="EG148" s="183"/>
      <c r="EH148" s="183"/>
      <c r="EI148" s="183"/>
      <c r="EJ148" s="183"/>
      <c r="EK148" s="183"/>
      <c r="EL148" s="183"/>
      <c r="EM148" s="183"/>
      <c r="EN148" s="183"/>
      <c r="EO148" s="183"/>
      <c r="EP148" s="183"/>
      <c r="EQ148" s="183"/>
      <c r="ER148" s="183"/>
      <c r="ES148" s="183"/>
      <c r="ET148" s="183"/>
      <c r="EU148" s="183"/>
      <c r="EV148" s="183"/>
      <c r="EW148" s="183"/>
      <c r="EX148" s="183"/>
      <c r="EY148" s="183"/>
      <c r="EZ148" s="183"/>
      <c r="FA148" s="183"/>
      <c r="FB148" s="183"/>
      <c r="FC148" s="183"/>
      <c r="FD148" s="183"/>
      <c r="FE148" s="183"/>
      <c r="FF148" s="183"/>
      <c r="FG148" s="183"/>
      <c r="FH148" s="183"/>
      <c r="FI148" s="183"/>
      <c r="FJ148" s="183"/>
      <c r="FK148" s="183"/>
      <c r="FL148" s="183"/>
      <c r="FM148" s="183"/>
      <c r="FN148" s="183"/>
      <c r="FO148" s="183"/>
      <c r="FP148" s="183"/>
      <c r="FQ148" s="183"/>
      <c r="FR148" s="183"/>
      <c r="FS148" s="183"/>
      <c r="FT148" s="183"/>
      <c r="FU148" s="183"/>
      <c r="FV148" s="183"/>
      <c r="FW148" s="183"/>
      <c r="FX148" s="183"/>
      <c r="FY148" s="183"/>
      <c r="FZ148" s="183"/>
      <c r="GA148" s="183"/>
      <c r="GB148" s="183"/>
      <c r="GC148" s="183"/>
      <c r="GD148" s="183"/>
      <c r="GE148" s="183"/>
      <c r="GF148" s="183"/>
      <c r="GG148" s="183"/>
      <c r="GH148" s="183"/>
      <c r="GI148" s="183"/>
      <c r="GJ148" s="183"/>
      <c r="GK148" s="183"/>
      <c r="GL148" s="183"/>
      <c r="GM148" s="183"/>
      <c r="GN148" s="183"/>
      <c r="GO148" s="183"/>
      <c r="GP148" s="183"/>
      <c r="GQ148" s="183"/>
      <c r="GR148" s="183"/>
      <c r="GS148" s="183"/>
      <c r="GT148" s="183"/>
      <c r="GU148" s="183"/>
      <c r="GV148" s="183"/>
      <c r="GW148" s="183"/>
      <c r="GX148" s="183"/>
      <c r="GY148" s="183"/>
      <c r="GZ148" s="183"/>
      <c r="HA148" s="183"/>
      <c r="HB148" s="183"/>
      <c r="HC148" s="183"/>
      <c r="HD148" s="183"/>
      <c r="HE148" s="183"/>
      <c r="HF148" s="183"/>
      <c r="HG148" s="183"/>
      <c r="HH148" s="183"/>
      <c r="HI148" s="183"/>
      <c r="HJ148" s="183"/>
      <c r="HK148" s="183"/>
      <c r="HL148" s="183"/>
      <c r="HM148" s="183"/>
      <c r="HN148" s="183"/>
      <c r="HO148" s="183"/>
      <c r="HP148" s="183"/>
      <c r="HQ148" s="183"/>
      <c r="HR148" s="183"/>
      <c r="HS148" s="183"/>
      <c r="HT148" s="183"/>
      <c r="HU148" s="183"/>
      <c r="HV148" s="183"/>
      <c r="HW148" s="183"/>
      <c r="HX148" s="183"/>
      <c r="HY148" s="183"/>
      <c r="HZ148" s="183"/>
      <c r="IA148" s="183"/>
      <c r="IB148" s="183"/>
      <c r="IC148" s="183"/>
      <c r="ID148" s="183"/>
      <c r="IE148" s="183"/>
      <c r="IF148" s="183"/>
      <c r="IG148" s="183"/>
      <c r="IH148" s="183"/>
      <c r="II148" s="183"/>
      <c r="IJ148" s="183"/>
      <c r="IK148" s="183"/>
      <c r="IL148" s="183"/>
      <c r="IM148" s="183"/>
      <c r="IN148" s="183"/>
      <c r="IO148" s="183"/>
      <c r="IP148" s="183"/>
      <c r="IQ148" s="183"/>
      <c r="IR148" s="183"/>
      <c r="IS148" s="183"/>
      <c r="IT148" s="183"/>
      <c r="IU148" s="183"/>
      <c r="IV148" s="448">
        <f>SUM(D148:IU148)</f>
        <v>15669</v>
      </c>
    </row>
    <row r="149" ht="22.5" customHeight="1" spans="1:256">
      <c r="A149" s="233"/>
      <c r="B149" s="183"/>
      <c r="C149" s="176"/>
      <c r="D149" s="272"/>
      <c r="E149" s="272"/>
      <c r="F149" s="272"/>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c r="BS149" s="183"/>
      <c r="BT149" s="183"/>
      <c r="BU149" s="183"/>
      <c r="BV149" s="183"/>
      <c r="BW149" s="183"/>
      <c r="BX149" s="183"/>
      <c r="BY149" s="183"/>
      <c r="BZ149" s="183"/>
      <c r="CA149" s="183"/>
      <c r="CB149" s="183"/>
      <c r="CC149" s="183"/>
      <c r="CD149" s="183"/>
      <c r="CE149" s="183"/>
      <c r="CF149" s="183"/>
      <c r="CG149" s="183"/>
      <c r="CH149" s="183"/>
      <c r="CI149" s="183"/>
      <c r="CJ149" s="183"/>
      <c r="CK149" s="183"/>
      <c r="CL149" s="183"/>
      <c r="CM149" s="183"/>
      <c r="CN149" s="183"/>
      <c r="CO149" s="183"/>
      <c r="CP149" s="183"/>
      <c r="CQ149" s="183"/>
      <c r="CR149" s="183"/>
      <c r="CS149" s="183"/>
      <c r="CT149" s="183"/>
      <c r="CU149" s="183"/>
      <c r="CV149" s="183"/>
      <c r="CW149" s="183"/>
      <c r="CX149" s="183"/>
      <c r="CY149" s="183"/>
      <c r="CZ149" s="183"/>
      <c r="DA149" s="183"/>
      <c r="DB149" s="183"/>
      <c r="DC149" s="183"/>
      <c r="DD149" s="183"/>
      <c r="DE149" s="183"/>
      <c r="DF149" s="183"/>
      <c r="DG149" s="183"/>
      <c r="DH149" s="183"/>
      <c r="DI149" s="183"/>
      <c r="DJ149" s="183"/>
      <c r="DK149" s="183"/>
      <c r="DL149" s="183"/>
      <c r="DM149" s="183"/>
      <c r="DN149" s="183"/>
      <c r="DO149" s="183"/>
      <c r="DP149" s="183"/>
      <c r="DQ149" s="183"/>
      <c r="DR149" s="183"/>
      <c r="DS149" s="183"/>
      <c r="DT149" s="183"/>
      <c r="DU149" s="183"/>
      <c r="DV149" s="183"/>
      <c r="DW149" s="183"/>
      <c r="DX149" s="183"/>
      <c r="DY149" s="183"/>
      <c r="DZ149" s="183"/>
      <c r="EA149" s="183"/>
      <c r="EB149" s="183"/>
      <c r="EC149" s="183"/>
      <c r="ED149" s="183"/>
      <c r="EE149" s="183"/>
      <c r="EF149" s="183"/>
      <c r="EG149" s="183"/>
      <c r="EH149" s="183"/>
      <c r="EI149" s="183"/>
      <c r="EJ149" s="183"/>
      <c r="EK149" s="183"/>
      <c r="EL149" s="183"/>
      <c r="EM149" s="183"/>
      <c r="EN149" s="183"/>
      <c r="EO149" s="183"/>
      <c r="EP149" s="183"/>
      <c r="EQ149" s="183"/>
      <c r="ER149" s="183"/>
      <c r="ES149" s="183"/>
      <c r="ET149" s="183"/>
      <c r="EU149" s="183"/>
      <c r="EV149" s="183"/>
      <c r="EW149" s="183"/>
      <c r="EX149" s="183"/>
      <c r="EY149" s="183"/>
      <c r="EZ149" s="183"/>
      <c r="FA149" s="183"/>
      <c r="FB149" s="183"/>
      <c r="FC149" s="183"/>
      <c r="FD149" s="183"/>
      <c r="FE149" s="183"/>
      <c r="FF149" s="183"/>
      <c r="FG149" s="183"/>
      <c r="FH149" s="183"/>
      <c r="FI149" s="183"/>
      <c r="FJ149" s="183"/>
      <c r="FK149" s="183"/>
      <c r="FL149" s="183"/>
      <c r="FM149" s="183"/>
      <c r="FN149" s="183"/>
      <c r="FO149" s="183"/>
      <c r="FP149" s="183"/>
      <c r="FQ149" s="183"/>
      <c r="FR149" s="183"/>
      <c r="FS149" s="183"/>
      <c r="FT149" s="183"/>
      <c r="FU149" s="183"/>
      <c r="FV149" s="183"/>
      <c r="FW149" s="183"/>
      <c r="FX149" s="183"/>
      <c r="FY149" s="183"/>
      <c r="FZ149" s="183"/>
      <c r="GA149" s="183"/>
      <c r="GB149" s="183"/>
      <c r="GC149" s="183"/>
      <c r="GD149" s="183"/>
      <c r="GE149" s="183"/>
      <c r="GF149" s="183"/>
      <c r="GG149" s="183"/>
      <c r="GH149" s="183"/>
      <c r="GI149" s="183"/>
      <c r="GJ149" s="183"/>
      <c r="GK149" s="183"/>
      <c r="GL149" s="183"/>
      <c r="GM149" s="183"/>
      <c r="GN149" s="183"/>
      <c r="GO149" s="183"/>
      <c r="GP149" s="183"/>
      <c r="GQ149" s="183"/>
      <c r="GR149" s="183"/>
      <c r="GS149" s="183"/>
      <c r="GT149" s="183"/>
      <c r="GU149" s="183"/>
      <c r="GV149" s="183"/>
      <c r="GW149" s="183"/>
      <c r="GX149" s="183"/>
      <c r="GY149" s="183"/>
      <c r="GZ149" s="183"/>
      <c r="HA149" s="183"/>
      <c r="HB149" s="183"/>
      <c r="HC149" s="183"/>
      <c r="HD149" s="183"/>
      <c r="HE149" s="183"/>
      <c r="HF149" s="183"/>
      <c r="HG149" s="183"/>
      <c r="HH149" s="183"/>
      <c r="HI149" s="183"/>
      <c r="HJ149" s="183"/>
      <c r="HK149" s="183"/>
      <c r="HL149" s="183"/>
      <c r="HM149" s="183"/>
      <c r="HN149" s="183"/>
      <c r="HO149" s="183"/>
      <c r="HP149" s="183"/>
      <c r="HQ149" s="183"/>
      <c r="HR149" s="183"/>
      <c r="HS149" s="183"/>
      <c r="HT149" s="183"/>
      <c r="HU149" s="183"/>
      <c r="HV149" s="183"/>
      <c r="HW149" s="183"/>
      <c r="HX149" s="183"/>
      <c r="HY149" s="183"/>
      <c r="HZ149" s="183"/>
      <c r="IA149" s="183"/>
      <c r="IB149" s="183"/>
      <c r="IC149" s="183"/>
      <c r="ID149" s="183"/>
      <c r="IE149" s="183"/>
      <c r="IF149" s="183"/>
      <c r="IG149" s="183"/>
      <c r="IH149" s="183"/>
      <c r="II149" s="183"/>
      <c r="IJ149" s="183"/>
      <c r="IK149" s="183"/>
      <c r="IL149" s="183"/>
      <c r="IM149" s="183"/>
      <c r="IN149" s="183"/>
      <c r="IO149" s="183"/>
      <c r="IP149" s="183"/>
      <c r="IQ149" s="183"/>
      <c r="IR149" s="183"/>
      <c r="IS149" s="183"/>
      <c r="IT149" s="183"/>
      <c r="IU149" s="183"/>
      <c r="IV149" s="183"/>
    </row>
    <row r="150" ht="22.5" customHeight="1" spans="1:256">
      <c r="A150" s="233"/>
      <c r="B150" s="183"/>
      <c r="C150" s="176"/>
      <c r="D150" s="272"/>
      <c r="E150" s="272"/>
      <c r="F150" s="272"/>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c r="BS150" s="183"/>
      <c r="BT150" s="183"/>
      <c r="BU150" s="183"/>
      <c r="BV150" s="183"/>
      <c r="BW150" s="183"/>
      <c r="BX150" s="183"/>
      <c r="BY150" s="183"/>
      <c r="BZ150" s="183"/>
      <c r="CA150" s="183"/>
      <c r="CB150" s="183"/>
      <c r="CC150" s="183"/>
      <c r="CD150" s="183"/>
      <c r="CE150" s="183"/>
      <c r="CF150" s="183"/>
      <c r="CG150" s="183"/>
      <c r="CH150" s="183"/>
      <c r="CI150" s="183"/>
      <c r="CJ150" s="183"/>
      <c r="CK150" s="183"/>
      <c r="CL150" s="183"/>
      <c r="CM150" s="183"/>
      <c r="CN150" s="183"/>
      <c r="CO150" s="183"/>
      <c r="CP150" s="183"/>
      <c r="CQ150" s="183"/>
      <c r="CR150" s="183"/>
      <c r="CS150" s="183"/>
      <c r="CT150" s="183"/>
      <c r="CU150" s="183"/>
      <c r="CV150" s="183"/>
      <c r="CW150" s="183"/>
      <c r="CX150" s="183"/>
      <c r="CY150" s="183"/>
      <c r="CZ150" s="183"/>
      <c r="DA150" s="183"/>
      <c r="DB150" s="183"/>
      <c r="DC150" s="183"/>
      <c r="DD150" s="183"/>
      <c r="DE150" s="183"/>
      <c r="DF150" s="183"/>
      <c r="DG150" s="183"/>
      <c r="DH150" s="183"/>
      <c r="DI150" s="183"/>
      <c r="DJ150" s="183"/>
      <c r="DK150" s="183"/>
      <c r="DL150" s="183"/>
      <c r="DM150" s="183"/>
      <c r="DN150" s="183"/>
      <c r="DO150" s="183"/>
      <c r="DP150" s="183"/>
      <c r="DQ150" s="183"/>
      <c r="DR150" s="183"/>
      <c r="DS150" s="183"/>
      <c r="DT150" s="183"/>
      <c r="DU150" s="183"/>
      <c r="DV150" s="183"/>
      <c r="DW150" s="183"/>
      <c r="DX150" s="183"/>
      <c r="DY150" s="183"/>
      <c r="DZ150" s="183"/>
      <c r="EA150" s="183"/>
      <c r="EB150" s="183"/>
      <c r="EC150" s="183"/>
      <c r="ED150" s="183"/>
      <c r="EE150" s="183"/>
      <c r="EF150" s="183"/>
      <c r="EG150" s="183"/>
      <c r="EH150" s="183"/>
      <c r="EI150" s="183"/>
      <c r="EJ150" s="183"/>
      <c r="EK150" s="183"/>
      <c r="EL150" s="183"/>
      <c r="EM150" s="183"/>
      <c r="EN150" s="183"/>
      <c r="EO150" s="183"/>
      <c r="EP150" s="183"/>
      <c r="EQ150" s="183"/>
      <c r="ER150" s="183"/>
      <c r="ES150" s="183"/>
      <c r="ET150" s="183"/>
      <c r="EU150" s="183"/>
      <c r="EV150" s="183"/>
      <c r="EW150" s="183"/>
      <c r="EX150" s="183"/>
      <c r="EY150" s="183"/>
      <c r="EZ150" s="183"/>
      <c r="FA150" s="183"/>
      <c r="FB150" s="183"/>
      <c r="FC150" s="183"/>
      <c r="FD150" s="183"/>
      <c r="FE150" s="183"/>
      <c r="FF150" s="183"/>
      <c r="FG150" s="183"/>
      <c r="FH150" s="183"/>
      <c r="FI150" s="183"/>
      <c r="FJ150" s="183"/>
      <c r="FK150" s="183"/>
      <c r="FL150" s="183"/>
      <c r="FM150" s="183"/>
      <c r="FN150" s="183"/>
      <c r="FO150" s="183"/>
      <c r="FP150" s="183"/>
      <c r="FQ150" s="183"/>
      <c r="FR150" s="183"/>
      <c r="FS150" s="183"/>
      <c r="FT150" s="183"/>
      <c r="FU150" s="183"/>
      <c r="FV150" s="183"/>
      <c r="FW150" s="183"/>
      <c r="FX150" s="183"/>
      <c r="FY150" s="183"/>
      <c r="FZ150" s="183"/>
      <c r="GA150" s="183"/>
      <c r="GB150" s="183"/>
      <c r="GC150" s="183"/>
      <c r="GD150" s="183"/>
      <c r="GE150" s="183"/>
      <c r="GF150" s="183"/>
      <c r="GG150" s="183"/>
      <c r="GH150" s="183"/>
      <c r="GI150" s="183"/>
      <c r="GJ150" s="183"/>
      <c r="GK150" s="183"/>
      <c r="GL150" s="183"/>
      <c r="GM150" s="183"/>
      <c r="GN150" s="183"/>
      <c r="GO150" s="183"/>
      <c r="GP150" s="183"/>
      <c r="GQ150" s="183"/>
      <c r="GR150" s="183"/>
      <c r="GS150" s="183"/>
      <c r="GT150" s="183"/>
      <c r="GU150" s="183"/>
      <c r="GV150" s="183"/>
      <c r="GW150" s="183"/>
      <c r="GX150" s="183"/>
      <c r="GY150" s="183"/>
      <c r="GZ150" s="183"/>
      <c r="HA150" s="183"/>
      <c r="HB150" s="183"/>
      <c r="HC150" s="183"/>
      <c r="HD150" s="183"/>
      <c r="HE150" s="183"/>
      <c r="HF150" s="183"/>
      <c r="HG150" s="183"/>
      <c r="HH150" s="183"/>
      <c r="HI150" s="183"/>
      <c r="HJ150" s="183"/>
      <c r="HK150" s="183"/>
      <c r="HL150" s="183"/>
      <c r="HM150" s="183"/>
      <c r="HN150" s="183"/>
      <c r="HO150" s="183"/>
      <c r="HP150" s="183"/>
      <c r="HQ150" s="183"/>
      <c r="HR150" s="183"/>
      <c r="HS150" s="183"/>
      <c r="HT150" s="183"/>
      <c r="HU150" s="183"/>
      <c r="HV150" s="183"/>
      <c r="HW150" s="183"/>
      <c r="HX150" s="183"/>
      <c r="HY150" s="183"/>
      <c r="HZ150" s="183"/>
      <c r="IA150" s="183"/>
      <c r="IB150" s="183"/>
      <c r="IC150" s="183"/>
      <c r="ID150" s="183"/>
      <c r="IE150" s="183"/>
      <c r="IF150" s="183"/>
      <c r="IG150" s="183"/>
      <c r="IH150" s="183"/>
      <c r="II150" s="183"/>
      <c r="IJ150" s="183"/>
      <c r="IK150" s="183"/>
      <c r="IL150" s="183"/>
      <c r="IM150" s="183"/>
      <c r="IN150" s="183"/>
      <c r="IO150" s="183"/>
      <c r="IP150" s="183"/>
      <c r="IQ150" s="183"/>
      <c r="IR150" s="183"/>
      <c r="IS150" s="183"/>
      <c r="IT150" s="183"/>
      <c r="IU150" s="183"/>
      <c r="IV150" s="183"/>
    </row>
    <row r="151" ht="22.5" customHeight="1" spans="1:256">
      <c r="A151" s="233"/>
      <c r="B151" s="183"/>
      <c r="C151" s="176"/>
      <c r="D151" s="272"/>
      <c r="E151" s="272"/>
      <c r="F151" s="272"/>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c r="BQ151" s="183"/>
      <c r="BR151" s="183"/>
      <c r="BS151" s="183"/>
      <c r="BT151" s="183"/>
      <c r="BU151" s="183"/>
      <c r="BV151" s="183"/>
      <c r="BW151" s="183"/>
      <c r="BX151" s="183"/>
      <c r="BY151" s="183"/>
      <c r="BZ151" s="183"/>
      <c r="CA151" s="183"/>
      <c r="CB151" s="183"/>
      <c r="CC151" s="183"/>
      <c r="CD151" s="183"/>
      <c r="CE151" s="183"/>
      <c r="CF151" s="183"/>
      <c r="CG151" s="183"/>
      <c r="CH151" s="183"/>
      <c r="CI151" s="183"/>
      <c r="CJ151" s="183"/>
      <c r="CK151" s="183"/>
      <c r="CL151" s="183"/>
      <c r="CM151" s="183"/>
      <c r="CN151" s="183"/>
      <c r="CO151" s="183"/>
      <c r="CP151" s="183"/>
      <c r="CQ151" s="183"/>
      <c r="CR151" s="183"/>
      <c r="CS151" s="183"/>
      <c r="CT151" s="183"/>
      <c r="CU151" s="183"/>
      <c r="CV151" s="183"/>
      <c r="CW151" s="183"/>
      <c r="CX151" s="183"/>
      <c r="CY151" s="183"/>
      <c r="CZ151" s="183"/>
      <c r="DA151" s="183"/>
      <c r="DB151" s="183"/>
      <c r="DC151" s="183"/>
      <c r="DD151" s="183"/>
      <c r="DE151" s="183"/>
      <c r="DF151" s="183"/>
      <c r="DG151" s="183"/>
      <c r="DH151" s="183"/>
      <c r="DI151" s="183"/>
      <c r="DJ151" s="183"/>
      <c r="DK151" s="183"/>
      <c r="DL151" s="183"/>
      <c r="DM151" s="183"/>
      <c r="DN151" s="183"/>
      <c r="DO151" s="183"/>
      <c r="DP151" s="183"/>
      <c r="DQ151" s="183"/>
      <c r="DR151" s="183"/>
      <c r="DS151" s="183"/>
      <c r="DT151" s="183"/>
      <c r="DU151" s="183"/>
      <c r="DV151" s="183"/>
      <c r="DW151" s="183"/>
      <c r="DX151" s="183"/>
      <c r="DY151" s="183"/>
      <c r="DZ151" s="183"/>
      <c r="EA151" s="183"/>
      <c r="EB151" s="183"/>
      <c r="EC151" s="183"/>
      <c r="ED151" s="183"/>
      <c r="EE151" s="183"/>
      <c r="EF151" s="183"/>
      <c r="EG151" s="183"/>
      <c r="EH151" s="183"/>
      <c r="EI151" s="183"/>
      <c r="EJ151" s="183"/>
      <c r="EK151" s="183"/>
      <c r="EL151" s="183"/>
      <c r="EM151" s="183"/>
      <c r="EN151" s="183"/>
      <c r="EO151" s="183"/>
      <c r="EP151" s="183"/>
      <c r="EQ151" s="183"/>
      <c r="ER151" s="183"/>
      <c r="ES151" s="183"/>
      <c r="ET151" s="183"/>
      <c r="EU151" s="183"/>
      <c r="EV151" s="183"/>
      <c r="EW151" s="183"/>
      <c r="EX151" s="183"/>
      <c r="EY151" s="183"/>
      <c r="EZ151" s="183"/>
      <c r="FA151" s="183"/>
      <c r="FB151" s="183"/>
      <c r="FC151" s="183"/>
      <c r="FD151" s="183"/>
      <c r="FE151" s="183"/>
      <c r="FF151" s="183"/>
      <c r="FG151" s="183"/>
      <c r="FH151" s="183"/>
      <c r="FI151" s="183"/>
      <c r="FJ151" s="183"/>
      <c r="FK151" s="183"/>
      <c r="FL151" s="183"/>
      <c r="FM151" s="183"/>
      <c r="FN151" s="183"/>
      <c r="FO151" s="183"/>
      <c r="FP151" s="183"/>
      <c r="FQ151" s="183"/>
      <c r="FR151" s="183"/>
      <c r="FS151" s="183"/>
      <c r="FT151" s="183"/>
      <c r="FU151" s="183"/>
      <c r="FV151" s="183"/>
      <c r="FW151" s="183"/>
      <c r="FX151" s="183"/>
      <c r="FY151" s="183"/>
      <c r="FZ151" s="183"/>
      <c r="GA151" s="183"/>
      <c r="GB151" s="183"/>
      <c r="GC151" s="183"/>
      <c r="GD151" s="183"/>
      <c r="GE151" s="183"/>
      <c r="GF151" s="183"/>
      <c r="GG151" s="183"/>
      <c r="GH151" s="183"/>
      <c r="GI151" s="183"/>
      <c r="GJ151" s="183"/>
      <c r="GK151" s="183"/>
      <c r="GL151" s="183"/>
      <c r="GM151" s="183"/>
      <c r="GN151" s="183"/>
      <c r="GO151" s="183"/>
      <c r="GP151" s="183"/>
      <c r="GQ151" s="183"/>
      <c r="GR151" s="183"/>
      <c r="GS151" s="183"/>
      <c r="GT151" s="183"/>
      <c r="GU151" s="183"/>
      <c r="GV151" s="183"/>
      <c r="GW151" s="183"/>
      <c r="GX151" s="183"/>
      <c r="GY151" s="183"/>
      <c r="GZ151" s="183"/>
      <c r="HA151" s="183"/>
      <c r="HB151" s="183"/>
      <c r="HC151" s="183"/>
      <c r="HD151" s="183"/>
      <c r="HE151" s="183"/>
      <c r="HF151" s="183"/>
      <c r="HG151" s="183"/>
      <c r="HH151" s="183"/>
      <c r="HI151" s="183"/>
      <c r="HJ151" s="183"/>
      <c r="HK151" s="183"/>
      <c r="HL151" s="183"/>
      <c r="HM151" s="183"/>
      <c r="HN151" s="183"/>
      <c r="HO151" s="183"/>
      <c r="HP151" s="183"/>
      <c r="HQ151" s="183"/>
      <c r="HR151" s="183"/>
      <c r="HS151" s="183"/>
      <c r="HT151" s="183"/>
      <c r="HU151" s="183"/>
      <c r="HV151" s="183"/>
      <c r="HW151" s="183"/>
      <c r="HX151" s="183"/>
      <c r="HY151" s="183"/>
      <c r="HZ151" s="183"/>
      <c r="IA151" s="183"/>
      <c r="IB151" s="183"/>
      <c r="IC151" s="183"/>
      <c r="ID151" s="183"/>
      <c r="IE151" s="183"/>
      <c r="IF151" s="183"/>
      <c r="IG151" s="183"/>
      <c r="IH151" s="183"/>
      <c r="II151" s="183"/>
      <c r="IJ151" s="183"/>
      <c r="IK151" s="183"/>
      <c r="IL151" s="183"/>
      <c r="IM151" s="183"/>
      <c r="IN151" s="183"/>
      <c r="IO151" s="183"/>
      <c r="IP151" s="183"/>
      <c r="IQ151" s="183"/>
      <c r="IR151" s="183"/>
      <c r="IS151" s="183"/>
      <c r="IT151" s="183"/>
      <c r="IU151" s="183"/>
      <c r="IV151" s="183"/>
    </row>
    <row r="152" ht="22.5" customHeight="1" spans="1:256">
      <c r="A152" s="234" t="s">
        <v>1079</v>
      </c>
      <c r="B152" s="407" t="s">
        <v>1080</v>
      </c>
      <c r="C152" s="217"/>
      <c r="D152" s="236"/>
      <c r="E152" s="236"/>
      <c r="F152" s="236"/>
      <c r="H152" s="358"/>
      <c r="I152" s="449"/>
      <c r="J152" s="449"/>
      <c r="K152" s="449"/>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c r="BS152" s="183"/>
      <c r="BT152" s="183"/>
      <c r="BU152" s="183"/>
      <c r="BV152" s="183"/>
      <c r="BW152" s="183"/>
      <c r="BX152" s="183"/>
      <c r="BY152" s="183"/>
      <c r="BZ152" s="183"/>
      <c r="CA152" s="183"/>
      <c r="CB152" s="183"/>
      <c r="CC152" s="183"/>
      <c r="CD152" s="183"/>
      <c r="CE152" s="183"/>
      <c r="CF152" s="183"/>
      <c r="CG152" s="183"/>
      <c r="CH152" s="183"/>
      <c r="CI152" s="183"/>
      <c r="CJ152" s="183"/>
      <c r="CK152" s="183"/>
      <c r="CL152" s="183"/>
      <c r="CM152" s="183"/>
      <c r="CN152" s="183"/>
      <c r="CO152" s="183"/>
      <c r="CP152" s="183"/>
      <c r="CQ152" s="183"/>
      <c r="CR152" s="183"/>
      <c r="CS152" s="183"/>
      <c r="CT152" s="183"/>
      <c r="CU152" s="183"/>
      <c r="CV152" s="183"/>
      <c r="CW152" s="183"/>
      <c r="CX152" s="183"/>
      <c r="CY152" s="183"/>
      <c r="CZ152" s="183"/>
      <c r="DA152" s="183"/>
      <c r="DB152" s="183"/>
      <c r="DC152" s="183"/>
      <c r="DD152" s="183"/>
      <c r="DE152" s="183"/>
      <c r="DF152" s="183"/>
      <c r="DG152" s="183"/>
      <c r="DH152" s="183"/>
      <c r="DI152" s="183"/>
      <c r="DJ152" s="183"/>
      <c r="DK152" s="183"/>
      <c r="DL152" s="183"/>
      <c r="DM152" s="183"/>
      <c r="DN152" s="183"/>
      <c r="DO152" s="183"/>
      <c r="DP152" s="183"/>
      <c r="DQ152" s="183"/>
      <c r="DR152" s="183"/>
      <c r="DS152" s="183"/>
      <c r="DT152" s="183"/>
      <c r="DU152" s="183"/>
      <c r="DV152" s="183"/>
      <c r="DW152" s="183"/>
      <c r="DX152" s="183"/>
      <c r="DY152" s="183"/>
      <c r="DZ152" s="183"/>
      <c r="EA152" s="183"/>
      <c r="EB152" s="183"/>
      <c r="EC152" s="183"/>
      <c r="ED152" s="183"/>
      <c r="EE152" s="183"/>
      <c r="EF152" s="183"/>
      <c r="EG152" s="183"/>
      <c r="EH152" s="183"/>
      <c r="EI152" s="183"/>
      <c r="EJ152" s="183"/>
      <c r="EK152" s="183"/>
      <c r="EL152" s="183"/>
      <c r="EM152" s="183"/>
      <c r="EN152" s="183"/>
      <c r="EO152" s="183"/>
      <c r="EP152" s="183"/>
      <c r="EQ152" s="183"/>
      <c r="ER152" s="183"/>
      <c r="ES152" s="183"/>
      <c r="ET152" s="183"/>
      <c r="EU152" s="183"/>
      <c r="EV152" s="183"/>
      <c r="EW152" s="183"/>
      <c r="EX152" s="183"/>
      <c r="EY152" s="183"/>
      <c r="EZ152" s="183"/>
      <c r="FA152" s="183"/>
      <c r="FB152" s="183"/>
      <c r="FC152" s="183"/>
      <c r="FD152" s="183"/>
      <c r="FE152" s="183"/>
      <c r="FF152" s="183"/>
      <c r="FG152" s="183"/>
      <c r="FH152" s="183"/>
      <c r="FI152" s="183"/>
      <c r="FJ152" s="183"/>
      <c r="FK152" s="183"/>
      <c r="FL152" s="183"/>
      <c r="FM152" s="183"/>
      <c r="FN152" s="183"/>
      <c r="FO152" s="183"/>
      <c r="FP152" s="183"/>
      <c r="FQ152" s="183"/>
      <c r="FR152" s="183"/>
      <c r="FS152" s="183"/>
      <c r="FT152" s="183"/>
      <c r="FU152" s="183"/>
      <c r="FV152" s="183"/>
      <c r="FW152" s="183"/>
      <c r="FX152" s="183"/>
      <c r="FY152" s="183"/>
      <c r="FZ152" s="183"/>
      <c r="GA152" s="183"/>
      <c r="GB152" s="183"/>
      <c r="GC152" s="183"/>
      <c r="GD152" s="183"/>
      <c r="GE152" s="183"/>
      <c r="GF152" s="183"/>
      <c r="GG152" s="183"/>
      <c r="GH152" s="183"/>
      <c r="GI152" s="183"/>
      <c r="GJ152" s="183"/>
      <c r="GK152" s="183"/>
      <c r="GL152" s="183"/>
      <c r="GM152" s="183"/>
      <c r="GN152" s="183"/>
      <c r="GO152" s="183"/>
      <c r="GP152" s="183"/>
      <c r="GQ152" s="183"/>
      <c r="GR152" s="183"/>
      <c r="GS152" s="183"/>
      <c r="GT152" s="183"/>
      <c r="GU152" s="183"/>
      <c r="GV152" s="183"/>
      <c r="GW152" s="183"/>
      <c r="GX152" s="183"/>
      <c r="GY152" s="183"/>
      <c r="GZ152" s="183"/>
      <c r="HA152" s="183"/>
      <c r="HB152" s="183"/>
      <c r="HC152" s="183"/>
      <c r="HD152" s="183"/>
      <c r="HE152" s="183"/>
      <c r="HF152" s="183"/>
      <c r="HG152" s="183"/>
      <c r="HH152" s="183"/>
      <c r="HI152" s="183"/>
      <c r="HJ152" s="183"/>
      <c r="HK152" s="183"/>
      <c r="HL152" s="183"/>
      <c r="HM152" s="183"/>
      <c r="HN152" s="183"/>
      <c r="HO152" s="183"/>
      <c r="HP152" s="183"/>
      <c r="HQ152" s="183"/>
      <c r="HR152" s="183"/>
      <c r="HS152" s="183"/>
      <c r="HT152" s="183"/>
      <c r="HU152" s="183"/>
      <c r="HV152" s="183"/>
      <c r="HW152" s="183"/>
      <c r="HX152" s="183"/>
      <c r="HY152" s="183"/>
      <c r="HZ152" s="183"/>
      <c r="IA152" s="183"/>
      <c r="IB152" s="183"/>
      <c r="IC152" s="183"/>
      <c r="ID152" s="183"/>
      <c r="IE152" s="183"/>
      <c r="IF152" s="183"/>
      <c r="IG152" s="183"/>
      <c r="IH152" s="183"/>
      <c r="II152" s="183"/>
      <c r="IJ152" s="183"/>
      <c r="IK152" s="183"/>
      <c r="IL152" s="183"/>
      <c r="IM152" s="183"/>
      <c r="IN152" s="183"/>
      <c r="IO152" s="183"/>
      <c r="IP152" s="183"/>
      <c r="IQ152" s="183"/>
      <c r="IR152" s="183"/>
      <c r="IS152" s="183"/>
      <c r="IT152" s="183"/>
      <c r="IU152" s="183"/>
      <c r="IV152" s="183"/>
    </row>
    <row r="153" ht="35.25" customHeight="1" spans="1:256">
      <c r="A153" s="408" t="s">
        <v>1081</v>
      </c>
      <c r="B153" s="409"/>
      <c r="C153" s="410" t="s">
        <v>1082</v>
      </c>
      <c r="D153" s="410" t="s">
        <v>1083</v>
      </c>
      <c r="E153" s="410" t="s">
        <v>1084</v>
      </c>
      <c r="F153" s="411" t="s">
        <v>1085</v>
      </c>
      <c r="G153" s="412"/>
      <c r="H153" s="373" t="s">
        <v>1086</v>
      </c>
      <c r="I153" s="272"/>
      <c r="J153" s="403" t="s">
        <v>1087</v>
      </c>
      <c r="K153" s="206"/>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3"/>
      <c r="DL153" s="183"/>
      <c r="DM153" s="183"/>
      <c r="DN153" s="183"/>
      <c r="DO153" s="183"/>
      <c r="DP153" s="183"/>
      <c r="DQ153" s="183"/>
      <c r="DR153" s="183"/>
      <c r="DS153" s="183"/>
      <c r="DT153" s="183"/>
      <c r="DU153" s="183"/>
      <c r="DV153" s="183"/>
      <c r="DW153" s="183"/>
      <c r="DX153" s="183"/>
      <c r="DY153" s="183"/>
      <c r="DZ153" s="183"/>
      <c r="EA153" s="183"/>
      <c r="EB153" s="183"/>
      <c r="EC153" s="183"/>
      <c r="ED153" s="183"/>
      <c r="EE153" s="183"/>
      <c r="EF153" s="183"/>
      <c r="EG153" s="183"/>
      <c r="EH153" s="183"/>
      <c r="EI153" s="183"/>
      <c r="EJ153" s="183"/>
      <c r="EK153" s="183"/>
      <c r="EL153" s="183"/>
      <c r="EM153" s="183"/>
      <c r="EN153" s="183"/>
      <c r="EO153" s="183"/>
      <c r="EP153" s="183"/>
      <c r="EQ153" s="183"/>
      <c r="ER153" s="183"/>
      <c r="ES153" s="183"/>
      <c r="ET153" s="183"/>
      <c r="EU153" s="183"/>
      <c r="EV153" s="183"/>
      <c r="EW153" s="183"/>
      <c r="EX153" s="183"/>
      <c r="EY153" s="183"/>
      <c r="EZ153" s="183"/>
      <c r="FA153" s="183"/>
      <c r="FB153" s="183"/>
      <c r="FC153" s="183"/>
      <c r="FD153" s="183"/>
      <c r="FE153" s="183"/>
      <c r="FF153" s="183"/>
      <c r="FG153" s="183"/>
      <c r="FH153" s="183"/>
      <c r="FI153" s="183"/>
      <c r="FJ153" s="183"/>
      <c r="FK153" s="183"/>
      <c r="FL153" s="183"/>
      <c r="FM153" s="183"/>
      <c r="FN153" s="183"/>
      <c r="FO153" s="183"/>
      <c r="FP153" s="183"/>
      <c r="FQ153" s="183"/>
      <c r="FR153" s="183"/>
      <c r="FS153" s="183"/>
      <c r="FT153" s="183"/>
      <c r="FU153" s="183"/>
      <c r="FV153" s="183"/>
      <c r="FW153" s="183"/>
      <c r="FX153" s="183"/>
      <c r="FY153" s="183"/>
      <c r="FZ153" s="183"/>
      <c r="GA153" s="183"/>
      <c r="GB153" s="183"/>
      <c r="GC153" s="183"/>
      <c r="GD153" s="183"/>
      <c r="GE153" s="183"/>
      <c r="GF153" s="183"/>
      <c r="GG153" s="183"/>
      <c r="GH153" s="183"/>
      <c r="GI153" s="183"/>
      <c r="GJ153" s="183"/>
      <c r="GK153" s="183"/>
      <c r="GL153" s="183"/>
      <c r="GM153" s="183"/>
      <c r="GN153" s="183"/>
      <c r="GO153" s="183"/>
      <c r="GP153" s="183"/>
      <c r="GQ153" s="183"/>
      <c r="GR153" s="183"/>
      <c r="GS153" s="183"/>
      <c r="GT153" s="183"/>
      <c r="GU153" s="183"/>
      <c r="GV153" s="183"/>
      <c r="GW153" s="183"/>
      <c r="GX153" s="183"/>
      <c r="GY153" s="183"/>
      <c r="GZ153" s="183"/>
      <c r="HA153" s="183"/>
      <c r="HB153" s="183"/>
      <c r="HC153" s="183"/>
      <c r="HD153" s="183"/>
      <c r="HE153" s="183"/>
      <c r="HF153" s="183"/>
      <c r="HG153" s="183"/>
      <c r="HH153" s="183"/>
      <c r="HI153" s="183"/>
      <c r="HJ153" s="183"/>
      <c r="HK153" s="183"/>
      <c r="HL153" s="183"/>
      <c r="HM153" s="183"/>
      <c r="HN153" s="183"/>
      <c r="HO153" s="183"/>
      <c r="HP153" s="183"/>
      <c r="HQ153" s="183"/>
      <c r="HR153" s="183"/>
      <c r="HS153" s="183"/>
      <c r="HT153" s="183"/>
      <c r="HU153" s="183"/>
      <c r="HV153" s="183"/>
      <c r="HW153" s="183"/>
      <c r="HX153" s="183"/>
      <c r="HY153" s="183"/>
      <c r="HZ153" s="183"/>
      <c r="IA153" s="183"/>
      <c r="IB153" s="183"/>
      <c r="IC153" s="183"/>
      <c r="ID153" s="183"/>
      <c r="IE153" s="183"/>
      <c r="IF153" s="183"/>
      <c r="IG153" s="183"/>
      <c r="IH153" s="183"/>
      <c r="II153" s="183"/>
      <c r="IJ153" s="183"/>
      <c r="IK153" s="183"/>
      <c r="IL153" s="183"/>
      <c r="IM153" s="183"/>
      <c r="IN153" s="183"/>
      <c r="IO153" s="183"/>
      <c r="IP153" s="183"/>
      <c r="IQ153" s="183"/>
      <c r="IR153" s="183"/>
      <c r="IS153" s="183"/>
      <c r="IT153" s="183"/>
      <c r="IU153" s="183"/>
      <c r="IV153" s="183"/>
    </row>
    <row r="154" ht="26.25" customHeight="1" spans="1:256">
      <c r="A154" s="413"/>
      <c r="B154" s="414"/>
      <c r="C154" s="356"/>
      <c r="D154" s="356"/>
      <c r="E154" s="356"/>
      <c r="F154" s="415" t="s">
        <v>1088</v>
      </c>
      <c r="G154" s="415" t="s">
        <v>1089</v>
      </c>
      <c r="H154" s="356"/>
      <c r="I154" s="272"/>
      <c r="J154" s="450" t="s">
        <v>1090</v>
      </c>
      <c r="K154" s="276"/>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c r="BS154" s="183"/>
      <c r="BT154" s="183"/>
      <c r="BU154" s="183"/>
      <c r="BV154" s="183"/>
      <c r="BW154" s="183"/>
      <c r="BX154" s="183"/>
      <c r="BY154" s="183"/>
      <c r="BZ154" s="183"/>
      <c r="CA154" s="183"/>
      <c r="CB154" s="183"/>
      <c r="CC154" s="183"/>
      <c r="CD154" s="183"/>
      <c r="CE154" s="183"/>
      <c r="CF154" s="183"/>
      <c r="CG154" s="183"/>
      <c r="CH154" s="183"/>
      <c r="CI154" s="183"/>
      <c r="CJ154" s="183"/>
      <c r="CK154" s="183"/>
      <c r="CL154" s="183"/>
      <c r="CM154" s="183"/>
      <c r="CN154" s="183"/>
      <c r="CO154" s="183"/>
      <c r="CP154" s="183"/>
      <c r="CQ154" s="183"/>
      <c r="CR154" s="183"/>
      <c r="CS154" s="183"/>
      <c r="CT154" s="183"/>
      <c r="CU154" s="183"/>
      <c r="CV154" s="183"/>
      <c r="CW154" s="183"/>
      <c r="CX154" s="183"/>
      <c r="CY154" s="183"/>
      <c r="CZ154" s="183"/>
      <c r="DA154" s="183"/>
      <c r="DB154" s="183"/>
      <c r="DC154" s="183"/>
      <c r="DD154" s="183"/>
      <c r="DE154" s="183"/>
      <c r="DF154" s="183"/>
      <c r="DG154" s="183"/>
      <c r="DH154" s="183"/>
      <c r="DI154" s="183"/>
      <c r="DJ154" s="183"/>
      <c r="DK154" s="183"/>
      <c r="DL154" s="183"/>
      <c r="DM154" s="183"/>
      <c r="DN154" s="183"/>
      <c r="DO154" s="183"/>
      <c r="DP154" s="183"/>
      <c r="DQ154" s="183"/>
      <c r="DR154" s="183"/>
      <c r="DS154" s="183"/>
      <c r="DT154" s="183"/>
      <c r="DU154" s="183"/>
      <c r="DV154" s="183"/>
      <c r="DW154" s="183"/>
      <c r="DX154" s="183"/>
      <c r="DY154" s="183"/>
      <c r="DZ154" s="183"/>
      <c r="EA154" s="183"/>
      <c r="EB154" s="183"/>
      <c r="EC154" s="183"/>
      <c r="ED154" s="183"/>
      <c r="EE154" s="183"/>
      <c r="EF154" s="183"/>
      <c r="EG154" s="183"/>
      <c r="EH154" s="183"/>
      <c r="EI154" s="183"/>
      <c r="EJ154" s="183"/>
      <c r="EK154" s="183"/>
      <c r="EL154" s="183"/>
      <c r="EM154" s="183"/>
      <c r="EN154" s="183"/>
      <c r="EO154" s="183"/>
      <c r="EP154" s="183"/>
      <c r="EQ154" s="183"/>
      <c r="ER154" s="183"/>
      <c r="ES154" s="183"/>
      <c r="ET154" s="183"/>
      <c r="EU154" s="183"/>
      <c r="EV154" s="183"/>
      <c r="EW154" s="183"/>
      <c r="EX154" s="183"/>
      <c r="EY154" s="183"/>
      <c r="EZ154" s="183"/>
      <c r="FA154" s="183"/>
      <c r="FB154" s="183"/>
      <c r="FC154" s="183"/>
      <c r="FD154" s="183"/>
      <c r="FE154" s="183"/>
      <c r="FF154" s="183"/>
      <c r="FG154" s="183"/>
      <c r="FH154" s="183"/>
      <c r="FI154" s="183"/>
      <c r="FJ154" s="183"/>
      <c r="FK154" s="183"/>
      <c r="FL154" s="183"/>
      <c r="FM154" s="183"/>
      <c r="FN154" s="183"/>
      <c r="FO154" s="183"/>
      <c r="FP154" s="183"/>
      <c r="FQ154" s="183"/>
      <c r="FR154" s="183"/>
      <c r="FS154" s="183"/>
      <c r="FT154" s="183"/>
      <c r="FU154" s="183"/>
      <c r="FV154" s="183"/>
      <c r="FW154" s="183"/>
      <c r="FX154" s="183"/>
      <c r="FY154" s="183"/>
      <c r="FZ154" s="183"/>
      <c r="GA154" s="183"/>
      <c r="GB154" s="183"/>
      <c r="GC154" s="183"/>
      <c r="GD154" s="183"/>
      <c r="GE154" s="183"/>
      <c r="GF154" s="183"/>
      <c r="GG154" s="183"/>
      <c r="GH154" s="183"/>
      <c r="GI154" s="183"/>
      <c r="GJ154" s="183"/>
      <c r="GK154" s="183"/>
      <c r="GL154" s="183"/>
      <c r="GM154" s="183"/>
      <c r="GN154" s="183"/>
      <c r="GO154" s="183"/>
      <c r="GP154" s="183"/>
      <c r="GQ154" s="183"/>
      <c r="GR154" s="183"/>
      <c r="GS154" s="183"/>
      <c r="GT154" s="183"/>
      <c r="GU154" s="183"/>
      <c r="GV154" s="183"/>
      <c r="GW154" s="183"/>
      <c r="GX154" s="183"/>
      <c r="GY154" s="183"/>
      <c r="GZ154" s="183"/>
      <c r="HA154" s="183"/>
      <c r="HB154" s="183"/>
      <c r="HC154" s="183"/>
      <c r="HD154" s="183"/>
      <c r="HE154" s="183"/>
      <c r="HF154" s="183"/>
      <c r="HG154" s="183"/>
      <c r="HH154" s="183"/>
      <c r="HI154" s="183"/>
      <c r="HJ154" s="183"/>
      <c r="HK154" s="183"/>
      <c r="HL154" s="183"/>
      <c r="HM154" s="183"/>
      <c r="HN154" s="183"/>
      <c r="HO154" s="183"/>
      <c r="HP154" s="183"/>
      <c r="HQ154" s="183"/>
      <c r="HR154" s="183"/>
      <c r="HS154" s="183"/>
      <c r="HT154" s="183"/>
      <c r="HU154" s="183"/>
      <c r="HV154" s="183"/>
      <c r="HW154" s="183"/>
      <c r="HX154" s="183"/>
      <c r="HY154" s="183"/>
      <c r="HZ154" s="183"/>
      <c r="IA154" s="183"/>
      <c r="IB154" s="183"/>
      <c r="IC154" s="183"/>
      <c r="ID154" s="183"/>
      <c r="IE154" s="183"/>
      <c r="IF154" s="183"/>
      <c r="IG154" s="183"/>
      <c r="IH154" s="183"/>
      <c r="II154" s="183"/>
      <c r="IJ154" s="183"/>
      <c r="IK154" s="183"/>
      <c r="IL154" s="183"/>
      <c r="IM154" s="183"/>
      <c r="IN154" s="183"/>
      <c r="IO154" s="183"/>
      <c r="IP154" s="183"/>
      <c r="IQ154" s="183"/>
      <c r="IR154" s="183"/>
      <c r="IS154" s="183"/>
      <c r="IT154" s="183"/>
      <c r="IU154" s="183"/>
      <c r="IV154" s="183"/>
    </row>
    <row r="155" ht="27.75" customHeight="1" spans="1:256">
      <c r="A155" s="416" t="s">
        <v>1091</v>
      </c>
      <c r="B155" s="412"/>
      <c r="C155" s="417">
        <f>IF(F41=0,0,E41/F41)</f>
        <v>1.25711574952562</v>
      </c>
      <c r="D155" s="418">
        <f>IF(E41=0,0,E41/J13)</f>
        <v>5.59071729957806</v>
      </c>
      <c r="E155" s="418">
        <f>IF(D41=0,0,(J13+F13)/D41)</f>
        <v>7.29411764705882</v>
      </c>
      <c r="F155" s="417">
        <f>IF(H13+I13=0,0,(H13+I13)/(D13+E13+G13+H13+I13))</f>
        <v>0.0590717299578059</v>
      </c>
      <c r="G155" s="417">
        <f>IF(I13=0,0,I13/(D13+E13+G13+H13+I13))</f>
        <v>0.0421940928270042</v>
      </c>
      <c r="H155" s="419">
        <f>IF(G41=0,0,G41/(D13+E13+F13+G13+H13+I13))</f>
        <v>0</v>
      </c>
      <c r="I155" s="273"/>
      <c r="J155" s="451"/>
      <c r="K155" s="447"/>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c r="BC155" s="188"/>
      <c r="BD155" s="188"/>
      <c r="BE155" s="188"/>
      <c r="BF155" s="188"/>
      <c r="BG155" s="188"/>
      <c r="BH155" s="188"/>
      <c r="BI155" s="188"/>
      <c r="BJ155" s="188"/>
      <c r="BK155" s="188"/>
      <c r="BL155" s="188"/>
      <c r="BM155" s="188"/>
      <c r="BN155" s="188"/>
      <c r="BO155" s="188"/>
      <c r="BP155" s="188"/>
      <c r="BQ155" s="188"/>
      <c r="BR155" s="188"/>
      <c r="BS155" s="188"/>
      <c r="BT155" s="188"/>
      <c r="BU155" s="188"/>
      <c r="BV155" s="188"/>
      <c r="BW155" s="188"/>
      <c r="BX155" s="188"/>
      <c r="BY155" s="188"/>
      <c r="BZ155" s="188"/>
      <c r="CA155" s="188"/>
      <c r="CB155" s="188"/>
      <c r="CC155" s="188"/>
      <c r="CD155" s="188"/>
      <c r="CE155" s="188"/>
      <c r="CF155" s="188"/>
      <c r="CG155" s="188"/>
      <c r="CH155" s="188"/>
      <c r="CI155" s="188"/>
      <c r="CJ155" s="188"/>
      <c r="CK155" s="188"/>
      <c r="CL155" s="188"/>
      <c r="CM155" s="188"/>
      <c r="CN155" s="188"/>
      <c r="CO155" s="188"/>
      <c r="CP155" s="188"/>
      <c r="CQ155" s="188"/>
      <c r="CR155" s="188"/>
      <c r="CS155" s="188"/>
      <c r="CT155" s="188"/>
      <c r="CU155" s="188"/>
      <c r="CV155" s="188"/>
      <c r="CW155" s="188"/>
      <c r="CX155" s="188"/>
      <c r="CY155" s="188"/>
      <c r="CZ155" s="188"/>
      <c r="DA155" s="188"/>
      <c r="DB155" s="188"/>
      <c r="DC155" s="188"/>
      <c r="DD155" s="188"/>
      <c r="DE155" s="188"/>
      <c r="DF155" s="188"/>
      <c r="DG155" s="188"/>
      <c r="DH155" s="188"/>
      <c r="DI155" s="188"/>
      <c r="DJ155" s="188"/>
      <c r="DK155" s="188"/>
      <c r="DL155" s="188"/>
      <c r="DM155" s="188"/>
      <c r="DN155" s="188"/>
      <c r="DO155" s="188"/>
      <c r="DP155" s="188"/>
      <c r="DQ155" s="188"/>
      <c r="DR155" s="188"/>
      <c r="DS155" s="188"/>
      <c r="DT155" s="188"/>
      <c r="DU155" s="188"/>
      <c r="DV155" s="188"/>
      <c r="DW155" s="188"/>
      <c r="DX155" s="188"/>
      <c r="DY155" s="188"/>
      <c r="DZ155" s="188"/>
      <c r="EA155" s="188"/>
      <c r="EB155" s="188"/>
      <c r="EC155" s="188"/>
      <c r="ED155" s="188"/>
      <c r="EE155" s="188"/>
      <c r="EF155" s="188"/>
      <c r="EG155" s="188"/>
      <c r="EH155" s="188"/>
      <c r="EI155" s="188"/>
      <c r="EJ155" s="188"/>
      <c r="EK155" s="188"/>
      <c r="EL155" s="188"/>
      <c r="EM155" s="188"/>
      <c r="EN155" s="188"/>
      <c r="EO155" s="188"/>
      <c r="EP155" s="188"/>
      <c r="EQ155" s="188"/>
      <c r="ER155" s="188"/>
      <c r="ES155" s="188"/>
      <c r="ET155" s="188"/>
      <c r="EU155" s="188"/>
      <c r="EV155" s="188"/>
      <c r="EW155" s="188"/>
      <c r="EX155" s="188"/>
      <c r="EY155" s="188"/>
      <c r="EZ155" s="188"/>
      <c r="FA155" s="188"/>
      <c r="FB155" s="188"/>
      <c r="FC155" s="188"/>
      <c r="FD155" s="188"/>
      <c r="FE155" s="188"/>
      <c r="FF155" s="188"/>
      <c r="FG155" s="188"/>
      <c r="FH155" s="188"/>
      <c r="FI155" s="188"/>
      <c r="FJ155" s="188"/>
      <c r="FK155" s="188"/>
      <c r="FL155" s="188"/>
      <c r="FM155" s="188"/>
      <c r="FN155" s="188"/>
      <c r="FO155" s="188"/>
      <c r="FP155" s="188"/>
      <c r="FQ155" s="188"/>
      <c r="FR155" s="188"/>
      <c r="FS155" s="188"/>
      <c r="FT155" s="188"/>
      <c r="FU155" s="188"/>
      <c r="FV155" s="188"/>
      <c r="FW155" s="188"/>
      <c r="FX155" s="188"/>
      <c r="FY155" s="188"/>
      <c r="FZ155" s="188"/>
      <c r="GA155" s="188"/>
      <c r="GB155" s="188"/>
      <c r="GC155" s="188"/>
      <c r="GD155" s="188"/>
      <c r="GE155" s="188"/>
      <c r="GF155" s="188"/>
      <c r="GG155" s="188"/>
      <c r="GH155" s="188"/>
      <c r="GI155" s="188"/>
      <c r="GJ155" s="188"/>
      <c r="GK155" s="188"/>
      <c r="GL155" s="188"/>
      <c r="GM155" s="188"/>
      <c r="GN155" s="188"/>
      <c r="GO155" s="188"/>
      <c r="GP155" s="188"/>
      <c r="GQ155" s="188"/>
      <c r="GR155" s="188"/>
      <c r="GS155" s="188"/>
      <c r="GT155" s="188"/>
      <c r="GU155" s="188"/>
      <c r="GV155" s="188"/>
      <c r="GW155" s="188"/>
      <c r="GX155" s="188"/>
      <c r="GY155" s="188"/>
      <c r="GZ155" s="188"/>
      <c r="HA155" s="188"/>
      <c r="HB155" s="188"/>
      <c r="HC155" s="188"/>
      <c r="HD155" s="188"/>
      <c r="HE155" s="188"/>
      <c r="HF155" s="188"/>
      <c r="HG155" s="188"/>
      <c r="HH155" s="188"/>
      <c r="HI155" s="188"/>
      <c r="HJ155" s="188"/>
      <c r="HK155" s="188"/>
      <c r="HL155" s="188"/>
      <c r="HM155" s="188"/>
      <c r="HN155" s="188"/>
      <c r="HO155" s="188"/>
      <c r="HP155" s="188"/>
      <c r="HQ155" s="188"/>
      <c r="HR155" s="188"/>
      <c r="HS155" s="188"/>
      <c r="HT155" s="188"/>
      <c r="HU155" s="188"/>
      <c r="HV155" s="188"/>
      <c r="HW155" s="188"/>
      <c r="HX155" s="188"/>
      <c r="HY155" s="188"/>
      <c r="HZ155" s="188"/>
      <c r="IA155" s="188"/>
      <c r="IB155" s="188"/>
      <c r="IC155" s="188"/>
      <c r="ID155" s="188"/>
      <c r="IE155" s="188"/>
      <c r="IF155" s="188"/>
      <c r="IG155" s="188"/>
      <c r="IH155" s="188"/>
      <c r="II155" s="188"/>
      <c r="IJ155" s="188"/>
      <c r="IK155" s="188"/>
      <c r="IL155" s="188"/>
      <c r="IM155" s="188"/>
      <c r="IN155" s="188"/>
      <c r="IO155" s="188"/>
      <c r="IP155" s="188"/>
      <c r="IQ155" s="188"/>
      <c r="IR155" s="188"/>
      <c r="IS155" s="188"/>
      <c r="IT155" s="188"/>
      <c r="IU155" s="188"/>
      <c r="IV155" s="188"/>
    </row>
    <row r="156" ht="27.75" customHeight="1" spans="1:256">
      <c r="A156" s="416" t="s">
        <v>977</v>
      </c>
      <c r="B156" s="412"/>
      <c r="C156" s="417">
        <f>IF(F42=0,0,E42/F42)</f>
        <v>0.616129032258064</v>
      </c>
      <c r="D156" s="418">
        <f t="shared" ref="D156:D163" si="4">IF(E42=0,0,E42/J15)</f>
        <v>2.71886120996441</v>
      </c>
      <c r="E156" s="418">
        <f t="shared" ref="E156:E163" si="5">IF(D42=0,0,(J15+F15)/D42)</f>
        <v>7.1</v>
      </c>
      <c r="F156" s="417">
        <f t="shared" ref="F156:F163" si="6">IF(H15+I15=0,0,(H15+I15)/(D15+E15+G15+H15+I15))</f>
        <v>0</v>
      </c>
      <c r="G156" s="417">
        <f t="shared" ref="G156:G163" si="7">IF(I15=0,0,I15/(D15+E15+G15+H15+I15))</f>
        <v>0</v>
      </c>
      <c r="H156" s="419">
        <f t="shared" ref="H156:H163" si="8">IF(G42=0,0,G42/(D15+E15+F15+G15+H15+I15))</f>
        <v>0</v>
      </c>
      <c r="I156" s="273"/>
      <c r="J156" s="451"/>
      <c r="K156" s="447"/>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88"/>
      <c r="BB156" s="188"/>
      <c r="BC156" s="188"/>
      <c r="BD156" s="188"/>
      <c r="BE156" s="188"/>
      <c r="BF156" s="188"/>
      <c r="BG156" s="188"/>
      <c r="BH156" s="188"/>
      <c r="BI156" s="188"/>
      <c r="BJ156" s="188"/>
      <c r="BK156" s="188"/>
      <c r="BL156" s="188"/>
      <c r="BM156" s="188"/>
      <c r="BN156" s="188"/>
      <c r="BO156" s="188"/>
      <c r="BP156" s="188"/>
      <c r="BQ156" s="188"/>
      <c r="BR156" s="188"/>
      <c r="BS156" s="188"/>
      <c r="BT156" s="188"/>
      <c r="BU156" s="188"/>
      <c r="BV156" s="188"/>
      <c r="BW156" s="188"/>
      <c r="BX156" s="188"/>
      <c r="BY156" s="188"/>
      <c r="BZ156" s="188"/>
      <c r="CA156" s="188"/>
      <c r="CB156" s="188"/>
      <c r="CC156" s="188"/>
      <c r="CD156" s="188"/>
      <c r="CE156" s="188"/>
      <c r="CF156" s="188"/>
      <c r="CG156" s="188"/>
      <c r="CH156" s="188"/>
      <c r="CI156" s="188"/>
      <c r="CJ156" s="188"/>
      <c r="CK156" s="188"/>
      <c r="CL156" s="188"/>
      <c r="CM156" s="188"/>
      <c r="CN156" s="188"/>
      <c r="CO156" s="188"/>
      <c r="CP156" s="188"/>
      <c r="CQ156" s="188"/>
      <c r="CR156" s="188"/>
      <c r="CS156" s="188"/>
      <c r="CT156" s="188"/>
      <c r="CU156" s="188"/>
      <c r="CV156" s="188"/>
      <c r="CW156" s="188"/>
      <c r="CX156" s="188"/>
      <c r="CY156" s="188"/>
      <c r="CZ156" s="188"/>
      <c r="DA156" s="188"/>
      <c r="DB156" s="188"/>
      <c r="DC156" s="188"/>
      <c r="DD156" s="188"/>
      <c r="DE156" s="188"/>
      <c r="DF156" s="188"/>
      <c r="DG156" s="188"/>
      <c r="DH156" s="188"/>
      <c r="DI156" s="188"/>
      <c r="DJ156" s="188"/>
      <c r="DK156" s="188"/>
      <c r="DL156" s="188"/>
      <c r="DM156" s="188"/>
      <c r="DN156" s="188"/>
      <c r="DO156" s="188"/>
      <c r="DP156" s="188"/>
      <c r="DQ156" s="188"/>
      <c r="DR156" s="188"/>
      <c r="DS156" s="188"/>
      <c r="DT156" s="188"/>
      <c r="DU156" s="188"/>
      <c r="DV156" s="188"/>
      <c r="DW156" s="188"/>
      <c r="DX156" s="188"/>
      <c r="DY156" s="188"/>
      <c r="DZ156" s="188"/>
      <c r="EA156" s="188"/>
      <c r="EB156" s="188"/>
      <c r="EC156" s="188"/>
      <c r="ED156" s="188"/>
      <c r="EE156" s="188"/>
      <c r="EF156" s="188"/>
      <c r="EG156" s="188"/>
      <c r="EH156" s="188"/>
      <c r="EI156" s="188"/>
      <c r="EJ156" s="188"/>
      <c r="EK156" s="188"/>
      <c r="EL156" s="188"/>
      <c r="EM156" s="188"/>
      <c r="EN156" s="188"/>
      <c r="EO156" s="188"/>
      <c r="EP156" s="188"/>
      <c r="EQ156" s="188"/>
      <c r="ER156" s="188"/>
      <c r="ES156" s="188"/>
      <c r="ET156" s="188"/>
      <c r="EU156" s="188"/>
      <c r="EV156" s="188"/>
      <c r="EW156" s="188"/>
      <c r="EX156" s="188"/>
      <c r="EY156" s="188"/>
      <c r="EZ156" s="188"/>
      <c r="FA156" s="188"/>
      <c r="FB156" s="188"/>
      <c r="FC156" s="188"/>
      <c r="FD156" s="188"/>
      <c r="FE156" s="188"/>
      <c r="FF156" s="188"/>
      <c r="FG156" s="188"/>
      <c r="FH156" s="188"/>
      <c r="FI156" s="188"/>
      <c r="FJ156" s="188"/>
      <c r="FK156" s="188"/>
      <c r="FL156" s="188"/>
      <c r="FM156" s="188"/>
      <c r="FN156" s="188"/>
      <c r="FO156" s="188"/>
      <c r="FP156" s="188"/>
      <c r="FQ156" s="188"/>
      <c r="FR156" s="188"/>
      <c r="FS156" s="188"/>
      <c r="FT156" s="188"/>
      <c r="FU156" s="188"/>
      <c r="FV156" s="188"/>
      <c r="FW156" s="188"/>
      <c r="FX156" s="188"/>
      <c r="FY156" s="188"/>
      <c r="FZ156" s="188"/>
      <c r="GA156" s="188"/>
      <c r="GB156" s="188"/>
      <c r="GC156" s="188"/>
      <c r="GD156" s="188"/>
      <c r="GE156" s="188"/>
      <c r="GF156" s="188"/>
      <c r="GG156" s="188"/>
      <c r="GH156" s="188"/>
      <c r="GI156" s="188"/>
      <c r="GJ156" s="188"/>
      <c r="GK156" s="188"/>
      <c r="GL156" s="188"/>
      <c r="GM156" s="188"/>
      <c r="GN156" s="188"/>
      <c r="GO156" s="188"/>
      <c r="GP156" s="188"/>
      <c r="GQ156" s="188"/>
      <c r="GR156" s="188"/>
      <c r="GS156" s="188"/>
      <c r="GT156" s="188"/>
      <c r="GU156" s="188"/>
      <c r="GV156" s="188"/>
      <c r="GW156" s="188"/>
      <c r="GX156" s="188"/>
      <c r="GY156" s="188"/>
      <c r="GZ156" s="188"/>
      <c r="HA156" s="188"/>
      <c r="HB156" s="188"/>
      <c r="HC156" s="188"/>
      <c r="HD156" s="188"/>
      <c r="HE156" s="188"/>
      <c r="HF156" s="188"/>
      <c r="HG156" s="188"/>
      <c r="HH156" s="188"/>
      <c r="HI156" s="188"/>
      <c r="HJ156" s="188"/>
      <c r="HK156" s="188"/>
      <c r="HL156" s="188"/>
      <c r="HM156" s="188"/>
      <c r="HN156" s="188"/>
      <c r="HO156" s="188"/>
      <c r="HP156" s="188"/>
      <c r="HQ156" s="188"/>
      <c r="HR156" s="188"/>
      <c r="HS156" s="188"/>
      <c r="HT156" s="188"/>
      <c r="HU156" s="188"/>
      <c r="HV156" s="188"/>
      <c r="HW156" s="188"/>
      <c r="HX156" s="188"/>
      <c r="HY156" s="188"/>
      <c r="HZ156" s="188"/>
      <c r="IA156" s="188"/>
      <c r="IB156" s="188"/>
      <c r="IC156" s="188"/>
      <c r="ID156" s="188"/>
      <c r="IE156" s="188"/>
      <c r="IF156" s="188"/>
      <c r="IG156" s="188"/>
      <c r="IH156" s="188"/>
      <c r="II156" s="188"/>
      <c r="IJ156" s="188"/>
      <c r="IK156" s="188"/>
      <c r="IL156" s="188"/>
      <c r="IM156" s="188"/>
      <c r="IN156" s="188"/>
      <c r="IO156" s="188"/>
      <c r="IP156" s="188"/>
      <c r="IQ156" s="188"/>
      <c r="IR156" s="188"/>
      <c r="IS156" s="188"/>
      <c r="IT156" s="188"/>
      <c r="IU156" s="188"/>
      <c r="IV156" s="188"/>
    </row>
    <row r="157" ht="27.75" customHeight="1" spans="1:256">
      <c r="A157" s="416" t="s">
        <v>948</v>
      </c>
      <c r="B157" s="412"/>
      <c r="C157" s="417">
        <f>IF(F43=0,0,E43/F43)</f>
        <v>0.174731182795699</v>
      </c>
      <c r="D157" s="418">
        <f t="shared" si="4"/>
        <v>1.85714285714286</v>
      </c>
      <c r="E157" s="418">
        <f t="shared" si="5"/>
        <v>2.91666666666667</v>
      </c>
      <c r="F157" s="417">
        <f t="shared" si="6"/>
        <v>0</v>
      </c>
      <c r="G157" s="417">
        <f t="shared" si="7"/>
        <v>0</v>
      </c>
      <c r="H157" s="419">
        <f t="shared" si="8"/>
        <v>0</v>
      </c>
      <c r="I157" s="273"/>
      <c r="J157" s="451"/>
      <c r="K157" s="447"/>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c r="BV157" s="188"/>
      <c r="BW157" s="188"/>
      <c r="BX157" s="188"/>
      <c r="BY157" s="188"/>
      <c r="BZ157" s="188"/>
      <c r="CA157" s="188"/>
      <c r="CB157" s="188"/>
      <c r="CC157" s="188"/>
      <c r="CD157" s="188"/>
      <c r="CE157" s="188"/>
      <c r="CF157" s="188"/>
      <c r="CG157" s="188"/>
      <c r="CH157" s="188"/>
      <c r="CI157" s="188"/>
      <c r="CJ157" s="188"/>
      <c r="CK157" s="188"/>
      <c r="CL157" s="188"/>
      <c r="CM157" s="188"/>
      <c r="CN157" s="188"/>
      <c r="CO157" s="188"/>
      <c r="CP157" s="188"/>
      <c r="CQ157" s="188"/>
      <c r="CR157" s="188"/>
      <c r="CS157" s="188"/>
      <c r="CT157" s="188"/>
      <c r="CU157" s="188"/>
      <c r="CV157" s="188"/>
      <c r="CW157" s="188"/>
      <c r="CX157" s="188"/>
      <c r="CY157" s="188"/>
      <c r="CZ157" s="188"/>
      <c r="DA157" s="188"/>
      <c r="DB157" s="188"/>
      <c r="DC157" s="188"/>
      <c r="DD157" s="188"/>
      <c r="DE157" s="188"/>
      <c r="DF157" s="188"/>
      <c r="DG157" s="188"/>
      <c r="DH157" s="188"/>
      <c r="DI157" s="188"/>
      <c r="DJ157" s="188"/>
      <c r="DK157" s="188"/>
      <c r="DL157" s="188"/>
      <c r="DM157" s="188"/>
      <c r="DN157" s="188"/>
      <c r="DO157" s="188"/>
      <c r="DP157" s="188"/>
      <c r="DQ157" s="188"/>
      <c r="DR157" s="188"/>
      <c r="DS157" s="188"/>
      <c r="DT157" s="188"/>
      <c r="DU157" s="188"/>
      <c r="DV157" s="188"/>
      <c r="DW157" s="188"/>
      <c r="DX157" s="188"/>
      <c r="DY157" s="188"/>
      <c r="DZ157" s="188"/>
      <c r="EA157" s="188"/>
      <c r="EB157" s="188"/>
      <c r="EC157" s="188"/>
      <c r="ED157" s="188"/>
      <c r="EE157" s="188"/>
      <c r="EF157" s="188"/>
      <c r="EG157" s="188"/>
      <c r="EH157" s="188"/>
      <c r="EI157" s="188"/>
      <c r="EJ157" s="188"/>
      <c r="EK157" s="188"/>
      <c r="EL157" s="188"/>
      <c r="EM157" s="188"/>
      <c r="EN157" s="188"/>
      <c r="EO157" s="188"/>
      <c r="EP157" s="188"/>
      <c r="EQ157" s="188"/>
      <c r="ER157" s="188"/>
      <c r="ES157" s="188"/>
      <c r="ET157" s="188"/>
      <c r="EU157" s="188"/>
      <c r="EV157" s="188"/>
      <c r="EW157" s="188"/>
      <c r="EX157" s="188"/>
      <c r="EY157" s="188"/>
      <c r="EZ157" s="188"/>
      <c r="FA157" s="188"/>
      <c r="FB157" s="188"/>
      <c r="FC157" s="188"/>
      <c r="FD157" s="188"/>
      <c r="FE157" s="188"/>
      <c r="FF157" s="188"/>
      <c r="FG157" s="188"/>
      <c r="FH157" s="188"/>
      <c r="FI157" s="188"/>
      <c r="FJ157" s="188"/>
      <c r="FK157" s="188"/>
      <c r="FL157" s="188"/>
      <c r="FM157" s="188"/>
      <c r="FN157" s="188"/>
      <c r="FO157" s="188"/>
      <c r="FP157" s="188"/>
      <c r="FQ157" s="188"/>
      <c r="FR157" s="188"/>
      <c r="FS157" s="188"/>
      <c r="FT157" s="188"/>
      <c r="FU157" s="188"/>
      <c r="FV157" s="188"/>
      <c r="FW157" s="188"/>
      <c r="FX157" s="188"/>
      <c r="FY157" s="188"/>
      <c r="FZ157" s="188"/>
      <c r="GA157" s="188"/>
      <c r="GB157" s="188"/>
      <c r="GC157" s="188"/>
      <c r="GD157" s="188"/>
      <c r="GE157" s="188"/>
      <c r="GF157" s="188"/>
      <c r="GG157" s="188"/>
      <c r="GH157" s="188"/>
      <c r="GI157" s="188"/>
      <c r="GJ157" s="188"/>
      <c r="GK157" s="188"/>
      <c r="GL157" s="188"/>
      <c r="GM157" s="188"/>
      <c r="GN157" s="188"/>
      <c r="GO157" s="188"/>
      <c r="GP157" s="188"/>
      <c r="GQ157" s="188"/>
      <c r="GR157" s="188"/>
      <c r="GS157" s="188"/>
      <c r="GT157" s="188"/>
      <c r="GU157" s="188"/>
      <c r="GV157" s="188"/>
      <c r="GW157" s="188"/>
      <c r="GX157" s="188"/>
      <c r="GY157" s="188"/>
      <c r="GZ157" s="188"/>
      <c r="HA157" s="188"/>
      <c r="HB157" s="188"/>
      <c r="HC157" s="188"/>
      <c r="HD157" s="188"/>
      <c r="HE157" s="188"/>
      <c r="HF157" s="188"/>
      <c r="HG157" s="188"/>
      <c r="HH157" s="188"/>
      <c r="HI157" s="188"/>
      <c r="HJ157" s="188"/>
      <c r="HK157" s="188"/>
      <c r="HL157" s="188"/>
      <c r="HM157" s="188"/>
      <c r="HN157" s="188"/>
      <c r="HO157" s="188"/>
      <c r="HP157" s="188"/>
      <c r="HQ157" s="188"/>
      <c r="HR157" s="188"/>
      <c r="HS157" s="188"/>
      <c r="HT157" s="188"/>
      <c r="HU157" s="188"/>
      <c r="HV157" s="188"/>
      <c r="HW157" s="188"/>
      <c r="HX157" s="188"/>
      <c r="HY157" s="188"/>
      <c r="HZ157" s="188"/>
      <c r="IA157" s="188"/>
      <c r="IB157" s="188"/>
      <c r="IC157" s="188"/>
      <c r="ID157" s="188"/>
      <c r="IE157" s="188"/>
      <c r="IF157" s="188"/>
      <c r="IG157" s="188"/>
      <c r="IH157" s="188"/>
      <c r="II157" s="188"/>
      <c r="IJ157" s="188"/>
      <c r="IK157" s="188"/>
      <c r="IL157" s="188"/>
      <c r="IM157" s="188"/>
      <c r="IN157" s="188"/>
      <c r="IO157" s="188"/>
      <c r="IP157" s="188"/>
      <c r="IQ157" s="188"/>
      <c r="IR157" s="188"/>
      <c r="IS157" s="188"/>
      <c r="IT157" s="188"/>
      <c r="IU157" s="188"/>
      <c r="IV157" s="188"/>
    </row>
    <row r="158" ht="27.75" customHeight="1" spans="1:256">
      <c r="A158" s="416" t="s">
        <v>950</v>
      </c>
      <c r="B158" s="412"/>
      <c r="C158" s="417">
        <f>IF(F44=0,0,E44/F44)</f>
        <v>0.867741935483871</v>
      </c>
      <c r="D158" s="418">
        <f t="shared" si="4"/>
        <v>24.4545454545455</v>
      </c>
      <c r="E158" s="418">
        <f t="shared" si="5"/>
        <v>4</v>
      </c>
      <c r="F158" s="417">
        <f t="shared" si="6"/>
        <v>1</v>
      </c>
      <c r="G158" s="417">
        <f t="shared" si="7"/>
        <v>0.727272727272727</v>
      </c>
      <c r="H158" s="419">
        <f t="shared" si="8"/>
        <v>0.025</v>
      </c>
      <c r="I158" s="273"/>
      <c r="J158" s="451"/>
      <c r="K158" s="447"/>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c r="BA158" s="188"/>
      <c r="BB158" s="188"/>
      <c r="BC158" s="188"/>
      <c r="BD158" s="188"/>
      <c r="BE158" s="188"/>
      <c r="BF158" s="188"/>
      <c r="BG158" s="188"/>
      <c r="BH158" s="188"/>
      <c r="BI158" s="188"/>
      <c r="BJ158" s="188"/>
      <c r="BK158" s="188"/>
      <c r="BL158" s="188"/>
      <c r="BM158" s="188"/>
      <c r="BN158" s="188"/>
      <c r="BO158" s="188"/>
      <c r="BP158" s="188"/>
      <c r="BQ158" s="188"/>
      <c r="BR158" s="188"/>
      <c r="BS158" s="188"/>
      <c r="BT158" s="188"/>
      <c r="BU158" s="188"/>
      <c r="BV158" s="188"/>
      <c r="BW158" s="188"/>
      <c r="BX158" s="188"/>
      <c r="BY158" s="188"/>
      <c r="BZ158" s="188"/>
      <c r="CA158" s="188"/>
      <c r="CB158" s="188"/>
      <c r="CC158" s="188"/>
      <c r="CD158" s="188"/>
      <c r="CE158" s="188"/>
      <c r="CF158" s="188"/>
      <c r="CG158" s="188"/>
      <c r="CH158" s="188"/>
      <c r="CI158" s="188"/>
      <c r="CJ158" s="188"/>
      <c r="CK158" s="188"/>
      <c r="CL158" s="188"/>
      <c r="CM158" s="188"/>
      <c r="CN158" s="188"/>
      <c r="CO158" s="188"/>
      <c r="CP158" s="188"/>
      <c r="CQ158" s="188"/>
      <c r="CR158" s="188"/>
      <c r="CS158" s="188"/>
      <c r="CT158" s="188"/>
      <c r="CU158" s="188"/>
      <c r="CV158" s="188"/>
      <c r="CW158" s="188"/>
      <c r="CX158" s="188"/>
      <c r="CY158" s="188"/>
      <c r="CZ158" s="188"/>
      <c r="DA158" s="188"/>
      <c r="DB158" s="188"/>
      <c r="DC158" s="188"/>
      <c r="DD158" s="188"/>
      <c r="DE158" s="188"/>
      <c r="DF158" s="188"/>
      <c r="DG158" s="188"/>
      <c r="DH158" s="188"/>
      <c r="DI158" s="188"/>
      <c r="DJ158" s="188"/>
      <c r="DK158" s="188"/>
      <c r="DL158" s="188"/>
      <c r="DM158" s="188"/>
      <c r="DN158" s="188"/>
      <c r="DO158" s="188"/>
      <c r="DP158" s="188"/>
      <c r="DQ158" s="188"/>
      <c r="DR158" s="188"/>
      <c r="DS158" s="188"/>
      <c r="DT158" s="188"/>
      <c r="DU158" s="188"/>
      <c r="DV158" s="188"/>
      <c r="DW158" s="188"/>
      <c r="DX158" s="188"/>
      <c r="DY158" s="188"/>
      <c r="DZ158" s="188"/>
      <c r="EA158" s="188"/>
      <c r="EB158" s="188"/>
      <c r="EC158" s="188"/>
      <c r="ED158" s="188"/>
      <c r="EE158" s="188"/>
      <c r="EF158" s="188"/>
      <c r="EG158" s="188"/>
      <c r="EH158" s="188"/>
      <c r="EI158" s="188"/>
      <c r="EJ158" s="188"/>
      <c r="EK158" s="188"/>
      <c r="EL158" s="188"/>
      <c r="EM158" s="188"/>
      <c r="EN158" s="188"/>
      <c r="EO158" s="188"/>
      <c r="EP158" s="188"/>
      <c r="EQ158" s="188"/>
      <c r="ER158" s="188"/>
      <c r="ES158" s="188"/>
      <c r="ET158" s="188"/>
      <c r="EU158" s="188"/>
      <c r="EV158" s="188"/>
      <c r="EW158" s="188"/>
      <c r="EX158" s="188"/>
      <c r="EY158" s="188"/>
      <c r="EZ158" s="188"/>
      <c r="FA158" s="188"/>
      <c r="FB158" s="188"/>
      <c r="FC158" s="188"/>
      <c r="FD158" s="188"/>
      <c r="FE158" s="188"/>
      <c r="FF158" s="188"/>
      <c r="FG158" s="188"/>
      <c r="FH158" s="188"/>
      <c r="FI158" s="188"/>
      <c r="FJ158" s="188"/>
      <c r="FK158" s="188"/>
      <c r="FL158" s="188"/>
      <c r="FM158" s="188"/>
      <c r="FN158" s="188"/>
      <c r="FO158" s="188"/>
      <c r="FP158" s="188"/>
      <c r="FQ158" s="188"/>
      <c r="FR158" s="188"/>
      <c r="FS158" s="188"/>
      <c r="FT158" s="188"/>
      <c r="FU158" s="188"/>
      <c r="FV158" s="188"/>
      <c r="FW158" s="188"/>
      <c r="FX158" s="188"/>
      <c r="FY158" s="188"/>
      <c r="FZ158" s="188"/>
      <c r="GA158" s="188"/>
      <c r="GB158" s="188"/>
      <c r="GC158" s="188"/>
      <c r="GD158" s="188"/>
      <c r="GE158" s="188"/>
      <c r="GF158" s="188"/>
      <c r="GG158" s="188"/>
      <c r="GH158" s="188"/>
      <c r="GI158" s="188"/>
      <c r="GJ158" s="188"/>
      <c r="GK158" s="188"/>
      <c r="GL158" s="188"/>
      <c r="GM158" s="188"/>
      <c r="GN158" s="188"/>
      <c r="GO158" s="188"/>
      <c r="GP158" s="188"/>
      <c r="GQ158" s="188"/>
      <c r="GR158" s="188"/>
      <c r="GS158" s="188"/>
      <c r="GT158" s="188"/>
      <c r="GU158" s="188"/>
      <c r="GV158" s="188"/>
      <c r="GW158" s="188"/>
      <c r="GX158" s="188"/>
      <c r="GY158" s="188"/>
      <c r="GZ158" s="188"/>
      <c r="HA158" s="188"/>
      <c r="HB158" s="188"/>
      <c r="HC158" s="188"/>
      <c r="HD158" s="188"/>
      <c r="HE158" s="188"/>
      <c r="HF158" s="188"/>
      <c r="HG158" s="188"/>
      <c r="HH158" s="188"/>
      <c r="HI158" s="188"/>
      <c r="HJ158" s="188"/>
      <c r="HK158" s="188"/>
      <c r="HL158" s="188"/>
      <c r="HM158" s="188"/>
      <c r="HN158" s="188"/>
      <c r="HO158" s="188"/>
      <c r="HP158" s="188"/>
      <c r="HQ158" s="188"/>
      <c r="HR158" s="188"/>
      <c r="HS158" s="188"/>
      <c r="HT158" s="188"/>
      <c r="HU158" s="188"/>
      <c r="HV158" s="188"/>
      <c r="HW158" s="188"/>
      <c r="HX158" s="188"/>
      <c r="HY158" s="188"/>
      <c r="HZ158" s="188"/>
      <c r="IA158" s="188"/>
      <c r="IB158" s="188"/>
      <c r="IC158" s="188"/>
      <c r="ID158" s="188"/>
      <c r="IE158" s="188"/>
      <c r="IF158" s="188"/>
      <c r="IG158" s="188"/>
      <c r="IH158" s="188"/>
      <c r="II158" s="188"/>
      <c r="IJ158" s="188"/>
      <c r="IK158" s="188"/>
      <c r="IL158" s="188"/>
      <c r="IM158" s="188"/>
      <c r="IN158" s="188"/>
      <c r="IO158" s="188"/>
      <c r="IP158" s="188"/>
      <c r="IQ158" s="188"/>
      <c r="IR158" s="188"/>
      <c r="IS158" s="188"/>
      <c r="IT158" s="188"/>
      <c r="IU158" s="188"/>
      <c r="IV158" s="188"/>
    </row>
    <row r="159" ht="27.75" customHeight="1" spans="1:256">
      <c r="A159" s="416" t="s">
        <v>952</v>
      </c>
      <c r="B159" s="412"/>
      <c r="C159" s="417">
        <f t="shared" ref="C159:C164" si="9">IF(F45=0,0,E45/F45)</f>
        <v>0.590322580645161</v>
      </c>
      <c r="D159" s="418">
        <f t="shared" si="4"/>
        <v>2.0561797752809</v>
      </c>
      <c r="E159" s="418">
        <f t="shared" si="5"/>
        <v>8.9</v>
      </c>
      <c r="F159" s="417">
        <f t="shared" si="6"/>
        <v>0</v>
      </c>
      <c r="G159" s="417">
        <f t="shared" si="7"/>
        <v>0</v>
      </c>
      <c r="H159" s="419">
        <f t="shared" si="8"/>
        <v>0</v>
      </c>
      <c r="I159" s="273"/>
      <c r="J159" s="451"/>
      <c r="K159" s="447"/>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c r="AZ159" s="188"/>
      <c r="BA159" s="188"/>
      <c r="BB159" s="188"/>
      <c r="BC159" s="188"/>
      <c r="BD159" s="188"/>
      <c r="BE159" s="188"/>
      <c r="BF159" s="188"/>
      <c r="BG159" s="188"/>
      <c r="BH159" s="188"/>
      <c r="BI159" s="188"/>
      <c r="BJ159" s="188"/>
      <c r="BK159" s="188"/>
      <c r="BL159" s="188"/>
      <c r="BM159" s="188"/>
      <c r="BN159" s="188"/>
      <c r="BO159" s="188"/>
      <c r="BP159" s="188"/>
      <c r="BQ159" s="188"/>
      <c r="BR159" s="188"/>
      <c r="BS159" s="188"/>
      <c r="BT159" s="188"/>
      <c r="BU159" s="188"/>
      <c r="BV159" s="188"/>
      <c r="BW159" s="188"/>
      <c r="BX159" s="188"/>
      <c r="BY159" s="188"/>
      <c r="BZ159" s="188"/>
      <c r="CA159" s="188"/>
      <c r="CB159" s="188"/>
      <c r="CC159" s="188"/>
      <c r="CD159" s="188"/>
      <c r="CE159" s="188"/>
      <c r="CF159" s="188"/>
      <c r="CG159" s="188"/>
      <c r="CH159" s="188"/>
      <c r="CI159" s="188"/>
      <c r="CJ159" s="188"/>
      <c r="CK159" s="188"/>
      <c r="CL159" s="188"/>
      <c r="CM159" s="188"/>
      <c r="CN159" s="188"/>
      <c r="CO159" s="188"/>
      <c r="CP159" s="188"/>
      <c r="CQ159" s="188"/>
      <c r="CR159" s="188"/>
      <c r="CS159" s="188"/>
      <c r="CT159" s="188"/>
      <c r="CU159" s="188"/>
      <c r="CV159" s="188"/>
      <c r="CW159" s="188"/>
      <c r="CX159" s="188"/>
      <c r="CY159" s="188"/>
      <c r="CZ159" s="188"/>
      <c r="DA159" s="188"/>
      <c r="DB159" s="188"/>
      <c r="DC159" s="188"/>
      <c r="DD159" s="188"/>
      <c r="DE159" s="188"/>
      <c r="DF159" s="188"/>
      <c r="DG159" s="188"/>
      <c r="DH159" s="188"/>
      <c r="DI159" s="188"/>
      <c r="DJ159" s="188"/>
      <c r="DK159" s="188"/>
      <c r="DL159" s="188"/>
      <c r="DM159" s="188"/>
      <c r="DN159" s="188"/>
      <c r="DO159" s="188"/>
      <c r="DP159" s="188"/>
      <c r="DQ159" s="188"/>
      <c r="DR159" s="188"/>
      <c r="DS159" s="188"/>
      <c r="DT159" s="188"/>
      <c r="DU159" s="188"/>
      <c r="DV159" s="188"/>
      <c r="DW159" s="188"/>
      <c r="DX159" s="188"/>
      <c r="DY159" s="188"/>
      <c r="DZ159" s="188"/>
      <c r="EA159" s="188"/>
      <c r="EB159" s="188"/>
      <c r="EC159" s="188"/>
      <c r="ED159" s="188"/>
      <c r="EE159" s="188"/>
      <c r="EF159" s="188"/>
      <c r="EG159" s="188"/>
      <c r="EH159" s="188"/>
      <c r="EI159" s="188"/>
      <c r="EJ159" s="188"/>
      <c r="EK159" s="188"/>
      <c r="EL159" s="188"/>
      <c r="EM159" s="188"/>
      <c r="EN159" s="188"/>
      <c r="EO159" s="188"/>
      <c r="EP159" s="188"/>
      <c r="EQ159" s="188"/>
      <c r="ER159" s="188"/>
      <c r="ES159" s="188"/>
      <c r="ET159" s="188"/>
      <c r="EU159" s="188"/>
      <c r="EV159" s="188"/>
      <c r="EW159" s="188"/>
      <c r="EX159" s="188"/>
      <c r="EY159" s="188"/>
      <c r="EZ159" s="188"/>
      <c r="FA159" s="188"/>
      <c r="FB159" s="188"/>
      <c r="FC159" s="188"/>
      <c r="FD159" s="188"/>
      <c r="FE159" s="188"/>
      <c r="FF159" s="188"/>
      <c r="FG159" s="188"/>
      <c r="FH159" s="188"/>
      <c r="FI159" s="188"/>
      <c r="FJ159" s="188"/>
      <c r="FK159" s="188"/>
      <c r="FL159" s="188"/>
      <c r="FM159" s="188"/>
      <c r="FN159" s="188"/>
      <c r="FO159" s="188"/>
      <c r="FP159" s="188"/>
      <c r="FQ159" s="188"/>
      <c r="FR159" s="188"/>
      <c r="FS159" s="188"/>
      <c r="FT159" s="188"/>
      <c r="FU159" s="188"/>
      <c r="FV159" s="188"/>
      <c r="FW159" s="188"/>
      <c r="FX159" s="188"/>
      <c r="FY159" s="188"/>
      <c r="FZ159" s="188"/>
      <c r="GA159" s="188"/>
      <c r="GB159" s="188"/>
      <c r="GC159" s="188"/>
      <c r="GD159" s="188"/>
      <c r="GE159" s="188"/>
      <c r="GF159" s="188"/>
      <c r="GG159" s="188"/>
      <c r="GH159" s="188"/>
      <c r="GI159" s="188"/>
      <c r="GJ159" s="188"/>
      <c r="GK159" s="188"/>
      <c r="GL159" s="188"/>
      <c r="GM159" s="188"/>
      <c r="GN159" s="188"/>
      <c r="GO159" s="188"/>
      <c r="GP159" s="188"/>
      <c r="GQ159" s="188"/>
      <c r="GR159" s="188"/>
      <c r="GS159" s="188"/>
      <c r="GT159" s="188"/>
      <c r="GU159" s="188"/>
      <c r="GV159" s="188"/>
      <c r="GW159" s="188"/>
      <c r="GX159" s="188"/>
      <c r="GY159" s="188"/>
      <c r="GZ159" s="188"/>
      <c r="HA159" s="188"/>
      <c r="HB159" s="188"/>
      <c r="HC159" s="188"/>
      <c r="HD159" s="188"/>
      <c r="HE159" s="188"/>
      <c r="HF159" s="188"/>
      <c r="HG159" s="188"/>
      <c r="HH159" s="188"/>
      <c r="HI159" s="188"/>
      <c r="HJ159" s="188"/>
      <c r="HK159" s="188"/>
      <c r="HL159" s="188"/>
      <c r="HM159" s="188"/>
      <c r="HN159" s="188"/>
      <c r="HO159" s="188"/>
      <c r="HP159" s="188"/>
      <c r="HQ159" s="188"/>
      <c r="HR159" s="188"/>
      <c r="HS159" s="188"/>
      <c r="HT159" s="188"/>
      <c r="HU159" s="188"/>
      <c r="HV159" s="188"/>
      <c r="HW159" s="188"/>
      <c r="HX159" s="188"/>
      <c r="HY159" s="188"/>
      <c r="HZ159" s="188"/>
      <c r="IA159" s="188"/>
      <c r="IB159" s="188"/>
      <c r="IC159" s="188"/>
      <c r="ID159" s="188"/>
      <c r="IE159" s="188"/>
      <c r="IF159" s="188"/>
      <c r="IG159" s="188"/>
      <c r="IH159" s="188"/>
      <c r="II159" s="188"/>
      <c r="IJ159" s="188"/>
      <c r="IK159" s="188"/>
      <c r="IL159" s="188"/>
      <c r="IM159" s="188"/>
      <c r="IN159" s="188"/>
      <c r="IO159" s="188"/>
      <c r="IP159" s="188"/>
      <c r="IQ159" s="188"/>
      <c r="IR159" s="188"/>
      <c r="IS159" s="188"/>
      <c r="IT159" s="188"/>
      <c r="IU159" s="188"/>
      <c r="IV159" s="188"/>
    </row>
    <row r="160" ht="27.75" customHeight="1" spans="1:256">
      <c r="A160" s="416" t="s">
        <v>954</v>
      </c>
      <c r="B160" s="412"/>
      <c r="C160" s="417">
        <f t="shared" si="9"/>
        <v>1.25806451612903</v>
      </c>
      <c r="D160" s="418">
        <f t="shared" si="4"/>
        <v>2.54347826086957</v>
      </c>
      <c r="E160" s="418">
        <f t="shared" si="5"/>
        <v>15.3333333333333</v>
      </c>
      <c r="F160" s="417">
        <f t="shared" si="6"/>
        <v>0</v>
      </c>
      <c r="G160" s="417">
        <f t="shared" si="7"/>
        <v>0</v>
      </c>
      <c r="H160" s="419">
        <f t="shared" si="8"/>
        <v>0</v>
      </c>
      <c r="I160" s="273"/>
      <c r="J160" s="451"/>
      <c r="K160" s="447"/>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8"/>
      <c r="AX160" s="188"/>
      <c r="AY160" s="188"/>
      <c r="AZ160" s="188"/>
      <c r="BA160" s="188"/>
      <c r="BB160" s="188"/>
      <c r="BC160" s="188"/>
      <c r="BD160" s="188"/>
      <c r="BE160" s="188"/>
      <c r="BF160" s="188"/>
      <c r="BG160" s="188"/>
      <c r="BH160" s="188"/>
      <c r="BI160" s="188"/>
      <c r="BJ160" s="188"/>
      <c r="BK160" s="188"/>
      <c r="BL160" s="188"/>
      <c r="BM160" s="188"/>
      <c r="BN160" s="188"/>
      <c r="BO160" s="188"/>
      <c r="BP160" s="188"/>
      <c r="BQ160" s="188"/>
      <c r="BR160" s="188"/>
      <c r="BS160" s="188"/>
      <c r="BT160" s="188"/>
      <c r="BU160" s="188"/>
      <c r="BV160" s="188"/>
      <c r="BW160" s="188"/>
      <c r="BX160" s="188"/>
      <c r="BY160" s="188"/>
      <c r="BZ160" s="188"/>
      <c r="CA160" s="188"/>
      <c r="CB160" s="188"/>
      <c r="CC160" s="188"/>
      <c r="CD160" s="188"/>
      <c r="CE160" s="188"/>
      <c r="CF160" s="188"/>
      <c r="CG160" s="188"/>
      <c r="CH160" s="188"/>
      <c r="CI160" s="188"/>
      <c r="CJ160" s="188"/>
      <c r="CK160" s="188"/>
      <c r="CL160" s="188"/>
      <c r="CM160" s="188"/>
      <c r="CN160" s="188"/>
      <c r="CO160" s="188"/>
      <c r="CP160" s="188"/>
      <c r="CQ160" s="188"/>
      <c r="CR160" s="188"/>
      <c r="CS160" s="188"/>
      <c r="CT160" s="188"/>
      <c r="CU160" s="188"/>
      <c r="CV160" s="188"/>
      <c r="CW160" s="188"/>
      <c r="CX160" s="188"/>
      <c r="CY160" s="188"/>
      <c r="CZ160" s="188"/>
      <c r="DA160" s="188"/>
      <c r="DB160" s="188"/>
      <c r="DC160" s="188"/>
      <c r="DD160" s="188"/>
      <c r="DE160" s="188"/>
      <c r="DF160" s="188"/>
      <c r="DG160" s="188"/>
      <c r="DH160" s="188"/>
      <c r="DI160" s="188"/>
      <c r="DJ160" s="188"/>
      <c r="DK160" s="188"/>
      <c r="DL160" s="188"/>
      <c r="DM160" s="188"/>
      <c r="DN160" s="188"/>
      <c r="DO160" s="188"/>
      <c r="DP160" s="188"/>
      <c r="DQ160" s="188"/>
      <c r="DR160" s="188"/>
      <c r="DS160" s="188"/>
      <c r="DT160" s="188"/>
      <c r="DU160" s="188"/>
      <c r="DV160" s="188"/>
      <c r="DW160" s="188"/>
      <c r="DX160" s="188"/>
      <c r="DY160" s="188"/>
      <c r="DZ160" s="188"/>
      <c r="EA160" s="188"/>
      <c r="EB160" s="188"/>
      <c r="EC160" s="188"/>
      <c r="ED160" s="188"/>
      <c r="EE160" s="188"/>
      <c r="EF160" s="188"/>
      <c r="EG160" s="188"/>
      <c r="EH160" s="188"/>
      <c r="EI160" s="188"/>
      <c r="EJ160" s="188"/>
      <c r="EK160" s="188"/>
      <c r="EL160" s="188"/>
      <c r="EM160" s="188"/>
      <c r="EN160" s="188"/>
      <c r="EO160" s="188"/>
      <c r="EP160" s="188"/>
      <c r="EQ160" s="188"/>
      <c r="ER160" s="188"/>
      <c r="ES160" s="188"/>
      <c r="ET160" s="188"/>
      <c r="EU160" s="188"/>
      <c r="EV160" s="188"/>
      <c r="EW160" s="188"/>
      <c r="EX160" s="188"/>
      <c r="EY160" s="188"/>
      <c r="EZ160" s="188"/>
      <c r="FA160" s="188"/>
      <c r="FB160" s="188"/>
      <c r="FC160" s="188"/>
      <c r="FD160" s="188"/>
      <c r="FE160" s="188"/>
      <c r="FF160" s="188"/>
      <c r="FG160" s="188"/>
      <c r="FH160" s="188"/>
      <c r="FI160" s="188"/>
      <c r="FJ160" s="188"/>
      <c r="FK160" s="188"/>
      <c r="FL160" s="188"/>
      <c r="FM160" s="188"/>
      <c r="FN160" s="188"/>
      <c r="FO160" s="188"/>
      <c r="FP160" s="188"/>
      <c r="FQ160" s="188"/>
      <c r="FR160" s="188"/>
      <c r="FS160" s="188"/>
      <c r="FT160" s="188"/>
      <c r="FU160" s="188"/>
      <c r="FV160" s="188"/>
      <c r="FW160" s="188"/>
      <c r="FX160" s="188"/>
      <c r="FY160" s="188"/>
      <c r="FZ160" s="188"/>
      <c r="GA160" s="188"/>
      <c r="GB160" s="188"/>
      <c r="GC160" s="188"/>
      <c r="GD160" s="188"/>
      <c r="GE160" s="188"/>
      <c r="GF160" s="188"/>
      <c r="GG160" s="188"/>
      <c r="GH160" s="188"/>
      <c r="GI160" s="188"/>
      <c r="GJ160" s="188"/>
      <c r="GK160" s="188"/>
      <c r="GL160" s="188"/>
      <c r="GM160" s="188"/>
      <c r="GN160" s="188"/>
      <c r="GO160" s="188"/>
      <c r="GP160" s="188"/>
      <c r="GQ160" s="188"/>
      <c r="GR160" s="188"/>
      <c r="GS160" s="188"/>
      <c r="GT160" s="188"/>
      <c r="GU160" s="188"/>
      <c r="GV160" s="188"/>
      <c r="GW160" s="188"/>
      <c r="GX160" s="188"/>
      <c r="GY160" s="188"/>
      <c r="GZ160" s="188"/>
      <c r="HA160" s="188"/>
      <c r="HB160" s="188"/>
      <c r="HC160" s="188"/>
      <c r="HD160" s="188"/>
      <c r="HE160" s="188"/>
      <c r="HF160" s="188"/>
      <c r="HG160" s="188"/>
      <c r="HH160" s="188"/>
      <c r="HI160" s="188"/>
      <c r="HJ160" s="188"/>
      <c r="HK160" s="188"/>
      <c r="HL160" s="188"/>
      <c r="HM160" s="188"/>
      <c r="HN160" s="188"/>
      <c r="HO160" s="188"/>
      <c r="HP160" s="188"/>
      <c r="HQ160" s="188"/>
      <c r="HR160" s="188"/>
      <c r="HS160" s="188"/>
      <c r="HT160" s="188"/>
      <c r="HU160" s="188"/>
      <c r="HV160" s="188"/>
      <c r="HW160" s="188"/>
      <c r="HX160" s="188"/>
      <c r="HY160" s="188"/>
      <c r="HZ160" s="188"/>
      <c r="IA160" s="188"/>
      <c r="IB160" s="188"/>
      <c r="IC160" s="188"/>
      <c r="ID160" s="188"/>
      <c r="IE160" s="188"/>
      <c r="IF160" s="188"/>
      <c r="IG160" s="188"/>
      <c r="IH160" s="188"/>
      <c r="II160" s="188"/>
      <c r="IJ160" s="188"/>
      <c r="IK160" s="188"/>
      <c r="IL160" s="188"/>
      <c r="IM160" s="188"/>
      <c r="IN160" s="188"/>
      <c r="IO160" s="188"/>
      <c r="IP160" s="188"/>
      <c r="IQ160" s="188"/>
      <c r="IR160" s="188"/>
      <c r="IS160" s="188"/>
      <c r="IT160" s="188"/>
      <c r="IU160" s="188"/>
      <c r="IV160" s="188"/>
    </row>
    <row r="161" ht="27.75" customHeight="1" spans="1:256">
      <c r="A161" s="416" t="s">
        <v>956</v>
      </c>
      <c r="B161" s="412"/>
      <c r="C161" s="417">
        <f t="shared" si="9"/>
        <v>1.59677419354839</v>
      </c>
      <c r="D161" s="418">
        <f t="shared" si="4"/>
        <v>5.82352941176471</v>
      </c>
      <c r="E161" s="418">
        <f t="shared" si="5"/>
        <v>8.5</v>
      </c>
      <c r="F161" s="417">
        <f t="shared" si="6"/>
        <v>0</v>
      </c>
      <c r="G161" s="417">
        <f t="shared" si="7"/>
        <v>0</v>
      </c>
      <c r="H161" s="419">
        <f t="shared" si="8"/>
        <v>0</v>
      </c>
      <c r="I161" s="273"/>
      <c r="J161" s="451"/>
      <c r="K161" s="447"/>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8"/>
      <c r="AX161" s="188"/>
      <c r="AY161" s="188"/>
      <c r="AZ161" s="188"/>
      <c r="BA161" s="188"/>
      <c r="BB161" s="188"/>
      <c r="BC161" s="188"/>
      <c r="BD161" s="188"/>
      <c r="BE161" s="188"/>
      <c r="BF161" s="188"/>
      <c r="BG161" s="188"/>
      <c r="BH161" s="188"/>
      <c r="BI161" s="188"/>
      <c r="BJ161" s="188"/>
      <c r="BK161" s="188"/>
      <c r="BL161" s="188"/>
      <c r="BM161" s="188"/>
      <c r="BN161" s="188"/>
      <c r="BO161" s="188"/>
      <c r="BP161" s="188"/>
      <c r="BQ161" s="188"/>
      <c r="BR161" s="188"/>
      <c r="BS161" s="188"/>
      <c r="BT161" s="188"/>
      <c r="BU161" s="188"/>
      <c r="BV161" s="188"/>
      <c r="BW161" s="188"/>
      <c r="BX161" s="188"/>
      <c r="BY161" s="188"/>
      <c r="BZ161" s="188"/>
      <c r="CA161" s="188"/>
      <c r="CB161" s="188"/>
      <c r="CC161" s="188"/>
      <c r="CD161" s="188"/>
      <c r="CE161" s="188"/>
      <c r="CF161" s="188"/>
      <c r="CG161" s="188"/>
      <c r="CH161" s="188"/>
      <c r="CI161" s="188"/>
      <c r="CJ161" s="188"/>
      <c r="CK161" s="188"/>
      <c r="CL161" s="188"/>
      <c r="CM161" s="188"/>
      <c r="CN161" s="188"/>
      <c r="CO161" s="188"/>
      <c r="CP161" s="188"/>
      <c r="CQ161" s="188"/>
      <c r="CR161" s="188"/>
      <c r="CS161" s="188"/>
      <c r="CT161" s="188"/>
      <c r="CU161" s="188"/>
      <c r="CV161" s="188"/>
      <c r="CW161" s="188"/>
      <c r="CX161" s="188"/>
      <c r="CY161" s="188"/>
      <c r="CZ161" s="188"/>
      <c r="DA161" s="188"/>
      <c r="DB161" s="188"/>
      <c r="DC161" s="188"/>
      <c r="DD161" s="188"/>
      <c r="DE161" s="188"/>
      <c r="DF161" s="188"/>
      <c r="DG161" s="188"/>
      <c r="DH161" s="188"/>
      <c r="DI161" s="188"/>
      <c r="DJ161" s="188"/>
      <c r="DK161" s="188"/>
      <c r="DL161" s="188"/>
      <c r="DM161" s="188"/>
      <c r="DN161" s="188"/>
      <c r="DO161" s="188"/>
      <c r="DP161" s="188"/>
      <c r="DQ161" s="188"/>
      <c r="DR161" s="188"/>
      <c r="DS161" s="188"/>
      <c r="DT161" s="188"/>
      <c r="DU161" s="188"/>
      <c r="DV161" s="188"/>
      <c r="DW161" s="188"/>
      <c r="DX161" s="188"/>
      <c r="DY161" s="188"/>
      <c r="DZ161" s="188"/>
      <c r="EA161" s="188"/>
      <c r="EB161" s="188"/>
      <c r="EC161" s="188"/>
      <c r="ED161" s="188"/>
      <c r="EE161" s="188"/>
      <c r="EF161" s="188"/>
      <c r="EG161" s="188"/>
      <c r="EH161" s="188"/>
      <c r="EI161" s="188"/>
      <c r="EJ161" s="188"/>
      <c r="EK161" s="188"/>
      <c r="EL161" s="188"/>
      <c r="EM161" s="188"/>
      <c r="EN161" s="188"/>
      <c r="EO161" s="188"/>
      <c r="EP161" s="188"/>
      <c r="EQ161" s="188"/>
      <c r="ER161" s="188"/>
      <c r="ES161" s="188"/>
      <c r="ET161" s="188"/>
      <c r="EU161" s="188"/>
      <c r="EV161" s="188"/>
      <c r="EW161" s="188"/>
      <c r="EX161" s="188"/>
      <c r="EY161" s="188"/>
      <c r="EZ161" s="188"/>
      <c r="FA161" s="188"/>
      <c r="FB161" s="188"/>
      <c r="FC161" s="188"/>
      <c r="FD161" s="188"/>
      <c r="FE161" s="188"/>
      <c r="FF161" s="188"/>
      <c r="FG161" s="188"/>
      <c r="FH161" s="188"/>
      <c r="FI161" s="188"/>
      <c r="FJ161" s="188"/>
      <c r="FK161" s="188"/>
      <c r="FL161" s="188"/>
      <c r="FM161" s="188"/>
      <c r="FN161" s="188"/>
      <c r="FO161" s="188"/>
      <c r="FP161" s="188"/>
      <c r="FQ161" s="188"/>
      <c r="FR161" s="188"/>
      <c r="FS161" s="188"/>
      <c r="FT161" s="188"/>
      <c r="FU161" s="188"/>
      <c r="FV161" s="188"/>
      <c r="FW161" s="188"/>
      <c r="FX161" s="188"/>
      <c r="FY161" s="188"/>
      <c r="FZ161" s="188"/>
      <c r="GA161" s="188"/>
      <c r="GB161" s="188"/>
      <c r="GC161" s="188"/>
      <c r="GD161" s="188"/>
      <c r="GE161" s="188"/>
      <c r="GF161" s="188"/>
      <c r="GG161" s="188"/>
      <c r="GH161" s="188"/>
      <c r="GI161" s="188"/>
      <c r="GJ161" s="188"/>
      <c r="GK161" s="188"/>
      <c r="GL161" s="188"/>
      <c r="GM161" s="188"/>
      <c r="GN161" s="188"/>
      <c r="GO161" s="188"/>
      <c r="GP161" s="188"/>
      <c r="GQ161" s="188"/>
      <c r="GR161" s="188"/>
      <c r="GS161" s="188"/>
      <c r="GT161" s="188"/>
      <c r="GU161" s="188"/>
      <c r="GV161" s="188"/>
      <c r="GW161" s="188"/>
      <c r="GX161" s="188"/>
      <c r="GY161" s="188"/>
      <c r="GZ161" s="188"/>
      <c r="HA161" s="188"/>
      <c r="HB161" s="188"/>
      <c r="HC161" s="188"/>
      <c r="HD161" s="188"/>
      <c r="HE161" s="188"/>
      <c r="HF161" s="188"/>
      <c r="HG161" s="188"/>
      <c r="HH161" s="188"/>
      <c r="HI161" s="188"/>
      <c r="HJ161" s="188"/>
      <c r="HK161" s="188"/>
      <c r="HL161" s="188"/>
      <c r="HM161" s="188"/>
      <c r="HN161" s="188"/>
      <c r="HO161" s="188"/>
      <c r="HP161" s="188"/>
      <c r="HQ161" s="188"/>
      <c r="HR161" s="188"/>
      <c r="HS161" s="188"/>
      <c r="HT161" s="188"/>
      <c r="HU161" s="188"/>
      <c r="HV161" s="188"/>
      <c r="HW161" s="188"/>
      <c r="HX161" s="188"/>
      <c r="HY161" s="188"/>
      <c r="HZ161" s="188"/>
      <c r="IA161" s="188"/>
      <c r="IB161" s="188"/>
      <c r="IC161" s="188"/>
      <c r="ID161" s="188"/>
      <c r="IE161" s="188"/>
      <c r="IF161" s="188"/>
      <c r="IG161" s="188"/>
      <c r="IH161" s="188"/>
      <c r="II161" s="188"/>
      <c r="IJ161" s="188"/>
      <c r="IK161" s="188"/>
      <c r="IL161" s="188"/>
      <c r="IM161" s="188"/>
      <c r="IN161" s="188"/>
      <c r="IO161" s="188"/>
      <c r="IP161" s="188"/>
      <c r="IQ161" s="188"/>
      <c r="IR161" s="188"/>
      <c r="IS161" s="188"/>
      <c r="IT161" s="188"/>
      <c r="IU161" s="188"/>
      <c r="IV161" s="188"/>
    </row>
    <row r="162" ht="27.75" customHeight="1" spans="1:256">
      <c r="A162" s="416" t="s">
        <v>958</v>
      </c>
      <c r="B162" s="412"/>
      <c r="C162" s="417">
        <f t="shared" si="9"/>
        <v>0.351612903225806</v>
      </c>
      <c r="D162" s="418">
        <f t="shared" si="4"/>
        <v>13.625</v>
      </c>
      <c r="E162" s="418">
        <f t="shared" si="5"/>
        <v>1.6</v>
      </c>
      <c r="F162" s="417">
        <f t="shared" si="6"/>
        <v>0.125</v>
      </c>
      <c r="G162" s="417">
        <f t="shared" si="7"/>
        <v>0</v>
      </c>
      <c r="H162" s="419">
        <f t="shared" si="8"/>
        <v>0</v>
      </c>
      <c r="I162" s="273"/>
      <c r="J162" s="451"/>
      <c r="K162" s="447"/>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188"/>
      <c r="BO162" s="188"/>
      <c r="BP162" s="188"/>
      <c r="BQ162" s="188"/>
      <c r="BR162" s="188"/>
      <c r="BS162" s="188"/>
      <c r="BT162" s="188"/>
      <c r="BU162" s="188"/>
      <c r="BV162" s="188"/>
      <c r="BW162" s="188"/>
      <c r="BX162" s="188"/>
      <c r="BY162" s="188"/>
      <c r="BZ162" s="188"/>
      <c r="CA162" s="188"/>
      <c r="CB162" s="188"/>
      <c r="CC162" s="188"/>
      <c r="CD162" s="188"/>
      <c r="CE162" s="188"/>
      <c r="CF162" s="188"/>
      <c r="CG162" s="188"/>
      <c r="CH162" s="188"/>
      <c r="CI162" s="188"/>
      <c r="CJ162" s="188"/>
      <c r="CK162" s="188"/>
      <c r="CL162" s="188"/>
      <c r="CM162" s="188"/>
      <c r="CN162" s="188"/>
      <c r="CO162" s="188"/>
      <c r="CP162" s="188"/>
      <c r="CQ162" s="188"/>
      <c r="CR162" s="188"/>
      <c r="CS162" s="188"/>
      <c r="CT162" s="188"/>
      <c r="CU162" s="188"/>
      <c r="CV162" s="188"/>
      <c r="CW162" s="188"/>
      <c r="CX162" s="188"/>
      <c r="CY162" s="188"/>
      <c r="CZ162" s="188"/>
      <c r="DA162" s="188"/>
      <c r="DB162" s="188"/>
      <c r="DC162" s="188"/>
      <c r="DD162" s="188"/>
      <c r="DE162" s="188"/>
      <c r="DF162" s="188"/>
      <c r="DG162" s="188"/>
      <c r="DH162" s="188"/>
      <c r="DI162" s="188"/>
      <c r="DJ162" s="188"/>
      <c r="DK162" s="188"/>
      <c r="DL162" s="188"/>
      <c r="DM162" s="188"/>
      <c r="DN162" s="188"/>
      <c r="DO162" s="188"/>
      <c r="DP162" s="188"/>
      <c r="DQ162" s="188"/>
      <c r="DR162" s="188"/>
      <c r="DS162" s="188"/>
      <c r="DT162" s="188"/>
      <c r="DU162" s="188"/>
      <c r="DV162" s="188"/>
      <c r="DW162" s="188"/>
      <c r="DX162" s="188"/>
      <c r="DY162" s="188"/>
      <c r="DZ162" s="188"/>
      <c r="EA162" s="188"/>
      <c r="EB162" s="188"/>
      <c r="EC162" s="188"/>
      <c r="ED162" s="188"/>
      <c r="EE162" s="188"/>
      <c r="EF162" s="188"/>
      <c r="EG162" s="188"/>
      <c r="EH162" s="188"/>
      <c r="EI162" s="188"/>
      <c r="EJ162" s="188"/>
      <c r="EK162" s="188"/>
      <c r="EL162" s="188"/>
      <c r="EM162" s="188"/>
      <c r="EN162" s="188"/>
      <c r="EO162" s="188"/>
      <c r="EP162" s="188"/>
      <c r="EQ162" s="188"/>
      <c r="ER162" s="188"/>
      <c r="ES162" s="188"/>
      <c r="ET162" s="188"/>
      <c r="EU162" s="188"/>
      <c r="EV162" s="188"/>
      <c r="EW162" s="188"/>
      <c r="EX162" s="188"/>
      <c r="EY162" s="188"/>
      <c r="EZ162" s="188"/>
      <c r="FA162" s="188"/>
      <c r="FB162" s="188"/>
      <c r="FC162" s="188"/>
      <c r="FD162" s="188"/>
      <c r="FE162" s="188"/>
      <c r="FF162" s="188"/>
      <c r="FG162" s="188"/>
      <c r="FH162" s="188"/>
      <c r="FI162" s="188"/>
      <c r="FJ162" s="188"/>
      <c r="FK162" s="188"/>
      <c r="FL162" s="188"/>
      <c r="FM162" s="188"/>
      <c r="FN162" s="188"/>
      <c r="FO162" s="188"/>
      <c r="FP162" s="188"/>
      <c r="FQ162" s="188"/>
      <c r="FR162" s="188"/>
      <c r="FS162" s="188"/>
      <c r="FT162" s="188"/>
      <c r="FU162" s="188"/>
      <c r="FV162" s="188"/>
      <c r="FW162" s="188"/>
      <c r="FX162" s="188"/>
      <c r="FY162" s="188"/>
      <c r="FZ162" s="188"/>
      <c r="GA162" s="188"/>
      <c r="GB162" s="188"/>
      <c r="GC162" s="188"/>
      <c r="GD162" s="188"/>
      <c r="GE162" s="188"/>
      <c r="GF162" s="188"/>
      <c r="GG162" s="188"/>
      <c r="GH162" s="188"/>
      <c r="GI162" s="188"/>
      <c r="GJ162" s="188"/>
      <c r="GK162" s="188"/>
      <c r="GL162" s="188"/>
      <c r="GM162" s="188"/>
      <c r="GN162" s="188"/>
      <c r="GO162" s="188"/>
      <c r="GP162" s="188"/>
      <c r="GQ162" s="188"/>
      <c r="GR162" s="188"/>
      <c r="GS162" s="188"/>
      <c r="GT162" s="188"/>
      <c r="GU162" s="188"/>
      <c r="GV162" s="188"/>
      <c r="GW162" s="188"/>
      <c r="GX162" s="188"/>
      <c r="GY162" s="188"/>
      <c r="GZ162" s="188"/>
      <c r="HA162" s="188"/>
      <c r="HB162" s="188"/>
      <c r="HC162" s="188"/>
      <c r="HD162" s="188"/>
      <c r="HE162" s="188"/>
      <c r="HF162" s="188"/>
      <c r="HG162" s="188"/>
      <c r="HH162" s="188"/>
      <c r="HI162" s="188"/>
      <c r="HJ162" s="188"/>
      <c r="HK162" s="188"/>
      <c r="HL162" s="188"/>
      <c r="HM162" s="188"/>
      <c r="HN162" s="188"/>
      <c r="HO162" s="188"/>
      <c r="HP162" s="188"/>
      <c r="HQ162" s="188"/>
      <c r="HR162" s="188"/>
      <c r="HS162" s="188"/>
      <c r="HT162" s="188"/>
      <c r="HU162" s="188"/>
      <c r="HV162" s="188"/>
      <c r="HW162" s="188"/>
      <c r="HX162" s="188"/>
      <c r="HY162" s="188"/>
      <c r="HZ162" s="188"/>
      <c r="IA162" s="188"/>
      <c r="IB162" s="188"/>
      <c r="IC162" s="188"/>
      <c r="ID162" s="188"/>
      <c r="IE162" s="188"/>
      <c r="IF162" s="188"/>
      <c r="IG162" s="188"/>
      <c r="IH162" s="188"/>
      <c r="II162" s="188"/>
      <c r="IJ162" s="188"/>
      <c r="IK162" s="188"/>
      <c r="IL162" s="188"/>
      <c r="IM162" s="188"/>
      <c r="IN162" s="188"/>
      <c r="IO162" s="188"/>
      <c r="IP162" s="188"/>
      <c r="IQ162" s="188"/>
      <c r="IR162" s="188"/>
      <c r="IS162" s="188"/>
      <c r="IT162" s="188"/>
      <c r="IU162" s="188"/>
      <c r="IV162" s="188"/>
    </row>
    <row r="163" ht="27.75" customHeight="1" spans="1:256">
      <c r="A163" s="416" t="s">
        <v>960</v>
      </c>
      <c r="B163" s="412"/>
      <c r="C163" s="417">
        <f t="shared" si="9"/>
        <v>0.72258064516129</v>
      </c>
      <c r="D163" s="418">
        <f t="shared" si="4"/>
        <v>5.09090909090909</v>
      </c>
      <c r="E163" s="418">
        <f t="shared" si="5"/>
        <v>4.4</v>
      </c>
      <c r="F163" s="417">
        <f t="shared" si="6"/>
        <v>0</v>
      </c>
      <c r="G163" s="417">
        <f t="shared" si="7"/>
        <v>0</v>
      </c>
      <c r="H163" s="419">
        <f t="shared" si="8"/>
        <v>0</v>
      </c>
      <c r="I163" s="273"/>
      <c r="J163" s="451"/>
      <c r="K163" s="447"/>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8"/>
      <c r="BK163" s="188"/>
      <c r="BL163" s="188"/>
      <c r="BM163" s="188"/>
      <c r="BN163" s="188"/>
      <c r="BO163" s="188"/>
      <c r="BP163" s="188"/>
      <c r="BQ163" s="188"/>
      <c r="BR163" s="188"/>
      <c r="BS163" s="188"/>
      <c r="BT163" s="188"/>
      <c r="BU163" s="188"/>
      <c r="BV163" s="188"/>
      <c r="BW163" s="188"/>
      <c r="BX163" s="188"/>
      <c r="BY163" s="188"/>
      <c r="BZ163" s="188"/>
      <c r="CA163" s="188"/>
      <c r="CB163" s="188"/>
      <c r="CC163" s="188"/>
      <c r="CD163" s="188"/>
      <c r="CE163" s="188"/>
      <c r="CF163" s="188"/>
      <c r="CG163" s="188"/>
      <c r="CH163" s="188"/>
      <c r="CI163" s="188"/>
      <c r="CJ163" s="188"/>
      <c r="CK163" s="188"/>
      <c r="CL163" s="188"/>
      <c r="CM163" s="188"/>
      <c r="CN163" s="188"/>
      <c r="CO163" s="188"/>
      <c r="CP163" s="188"/>
      <c r="CQ163" s="188"/>
      <c r="CR163" s="188"/>
      <c r="CS163" s="188"/>
      <c r="CT163" s="188"/>
      <c r="CU163" s="188"/>
      <c r="CV163" s="188"/>
      <c r="CW163" s="188"/>
      <c r="CX163" s="188"/>
      <c r="CY163" s="188"/>
      <c r="CZ163" s="188"/>
      <c r="DA163" s="188"/>
      <c r="DB163" s="188"/>
      <c r="DC163" s="188"/>
      <c r="DD163" s="188"/>
      <c r="DE163" s="188"/>
      <c r="DF163" s="188"/>
      <c r="DG163" s="188"/>
      <c r="DH163" s="188"/>
      <c r="DI163" s="188"/>
      <c r="DJ163" s="188"/>
      <c r="DK163" s="188"/>
      <c r="DL163" s="188"/>
      <c r="DM163" s="188"/>
      <c r="DN163" s="188"/>
      <c r="DO163" s="188"/>
      <c r="DP163" s="188"/>
      <c r="DQ163" s="188"/>
      <c r="DR163" s="188"/>
      <c r="DS163" s="188"/>
      <c r="DT163" s="188"/>
      <c r="DU163" s="188"/>
      <c r="DV163" s="188"/>
      <c r="DW163" s="188"/>
      <c r="DX163" s="188"/>
      <c r="DY163" s="188"/>
      <c r="DZ163" s="188"/>
      <c r="EA163" s="188"/>
      <c r="EB163" s="188"/>
      <c r="EC163" s="188"/>
      <c r="ED163" s="188"/>
      <c r="EE163" s="188"/>
      <c r="EF163" s="188"/>
      <c r="EG163" s="188"/>
      <c r="EH163" s="188"/>
      <c r="EI163" s="188"/>
      <c r="EJ163" s="188"/>
      <c r="EK163" s="188"/>
      <c r="EL163" s="188"/>
      <c r="EM163" s="188"/>
      <c r="EN163" s="188"/>
      <c r="EO163" s="188"/>
      <c r="EP163" s="188"/>
      <c r="EQ163" s="188"/>
      <c r="ER163" s="188"/>
      <c r="ES163" s="188"/>
      <c r="ET163" s="188"/>
      <c r="EU163" s="188"/>
      <c r="EV163" s="188"/>
      <c r="EW163" s="188"/>
      <c r="EX163" s="188"/>
      <c r="EY163" s="188"/>
      <c r="EZ163" s="188"/>
      <c r="FA163" s="188"/>
      <c r="FB163" s="188"/>
      <c r="FC163" s="188"/>
      <c r="FD163" s="188"/>
      <c r="FE163" s="188"/>
      <c r="FF163" s="188"/>
      <c r="FG163" s="188"/>
      <c r="FH163" s="188"/>
      <c r="FI163" s="188"/>
      <c r="FJ163" s="188"/>
      <c r="FK163" s="188"/>
      <c r="FL163" s="188"/>
      <c r="FM163" s="188"/>
      <c r="FN163" s="188"/>
      <c r="FO163" s="188"/>
      <c r="FP163" s="188"/>
      <c r="FQ163" s="188"/>
      <c r="FR163" s="188"/>
      <c r="FS163" s="188"/>
      <c r="FT163" s="188"/>
      <c r="FU163" s="188"/>
      <c r="FV163" s="188"/>
      <c r="FW163" s="188"/>
      <c r="FX163" s="188"/>
      <c r="FY163" s="188"/>
      <c r="FZ163" s="188"/>
      <c r="GA163" s="188"/>
      <c r="GB163" s="188"/>
      <c r="GC163" s="188"/>
      <c r="GD163" s="188"/>
      <c r="GE163" s="188"/>
      <c r="GF163" s="188"/>
      <c r="GG163" s="188"/>
      <c r="GH163" s="188"/>
      <c r="GI163" s="188"/>
      <c r="GJ163" s="188"/>
      <c r="GK163" s="188"/>
      <c r="GL163" s="188"/>
      <c r="GM163" s="188"/>
      <c r="GN163" s="188"/>
      <c r="GO163" s="188"/>
      <c r="GP163" s="188"/>
      <c r="GQ163" s="188"/>
      <c r="GR163" s="188"/>
      <c r="GS163" s="188"/>
      <c r="GT163" s="188"/>
      <c r="GU163" s="188"/>
      <c r="GV163" s="188"/>
      <c r="GW163" s="188"/>
      <c r="GX163" s="188"/>
      <c r="GY163" s="188"/>
      <c r="GZ163" s="188"/>
      <c r="HA163" s="188"/>
      <c r="HB163" s="188"/>
      <c r="HC163" s="188"/>
      <c r="HD163" s="188"/>
      <c r="HE163" s="188"/>
      <c r="HF163" s="188"/>
      <c r="HG163" s="188"/>
      <c r="HH163" s="188"/>
      <c r="HI163" s="188"/>
      <c r="HJ163" s="188"/>
      <c r="HK163" s="188"/>
      <c r="HL163" s="188"/>
      <c r="HM163" s="188"/>
      <c r="HN163" s="188"/>
      <c r="HO163" s="188"/>
      <c r="HP163" s="188"/>
      <c r="HQ163" s="188"/>
      <c r="HR163" s="188"/>
      <c r="HS163" s="188"/>
      <c r="HT163" s="188"/>
      <c r="HU163" s="188"/>
      <c r="HV163" s="188"/>
      <c r="HW163" s="188"/>
      <c r="HX163" s="188"/>
      <c r="HY163" s="188"/>
      <c r="HZ163" s="188"/>
      <c r="IA163" s="188"/>
      <c r="IB163" s="188"/>
      <c r="IC163" s="188"/>
      <c r="ID163" s="188"/>
      <c r="IE163" s="188"/>
      <c r="IF163" s="188"/>
      <c r="IG163" s="188"/>
      <c r="IH163" s="188"/>
      <c r="II163" s="188"/>
      <c r="IJ163" s="188"/>
      <c r="IK163" s="188"/>
      <c r="IL163" s="188"/>
      <c r="IM163" s="188"/>
      <c r="IN163" s="188"/>
      <c r="IO163" s="188"/>
      <c r="IP163" s="188"/>
      <c r="IQ163" s="188"/>
      <c r="IR163" s="188"/>
      <c r="IS163" s="188"/>
      <c r="IT163" s="188"/>
      <c r="IU163" s="188"/>
      <c r="IV163" s="188"/>
    </row>
    <row r="164" ht="27.75" customHeight="1" spans="1:256">
      <c r="A164" s="420" t="s">
        <v>1092</v>
      </c>
      <c r="B164" s="412"/>
      <c r="C164" s="421">
        <f t="shared" si="9"/>
        <v>0.802511696626447</v>
      </c>
      <c r="D164" s="422">
        <f>IF(D36=0,0,E50/D36)</f>
        <v>4.01354679802956</v>
      </c>
      <c r="E164" s="422">
        <f>IF(D50=0,0,D36/D50)</f>
        <v>6.19847328244275</v>
      </c>
      <c r="F164" s="421">
        <f>IF(D36=0,0,(H23+I23+I134)/D36)</f>
        <v>0.0480295566502463</v>
      </c>
      <c r="G164" s="421">
        <f>IF(D36=0,0,(I23+H134)/D36)</f>
        <v>0.0295566502463054</v>
      </c>
      <c r="H164" s="421">
        <f>IF(D30=0,0,G50/D36)</f>
        <v>0.00123152709359606</v>
      </c>
      <c r="I164" s="272"/>
      <c r="J164" s="451"/>
      <c r="K164" s="447"/>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c r="BJ164" s="183"/>
      <c r="BK164" s="183"/>
      <c r="BL164" s="183"/>
      <c r="BM164" s="183"/>
      <c r="BN164" s="183"/>
      <c r="BO164" s="183"/>
      <c r="BP164" s="183"/>
      <c r="BQ164" s="183"/>
      <c r="BR164" s="183"/>
      <c r="BS164" s="183"/>
      <c r="BT164" s="183"/>
      <c r="BU164" s="183"/>
      <c r="BV164" s="183"/>
      <c r="BW164" s="183"/>
      <c r="BX164" s="183"/>
      <c r="BY164" s="183"/>
      <c r="BZ164" s="183"/>
      <c r="CA164" s="183"/>
      <c r="CB164" s="183"/>
      <c r="CC164" s="183"/>
      <c r="CD164" s="183"/>
      <c r="CE164" s="183"/>
      <c r="CF164" s="183"/>
      <c r="CG164" s="183"/>
      <c r="CH164" s="183"/>
      <c r="CI164" s="183"/>
      <c r="CJ164" s="183"/>
      <c r="CK164" s="183"/>
      <c r="CL164" s="183"/>
      <c r="CM164" s="183"/>
      <c r="CN164" s="183"/>
      <c r="CO164" s="183"/>
      <c r="CP164" s="183"/>
      <c r="CQ164" s="183"/>
      <c r="CR164" s="183"/>
      <c r="CS164" s="183"/>
      <c r="CT164" s="183"/>
      <c r="CU164" s="183"/>
      <c r="CV164" s="183"/>
      <c r="CW164" s="183"/>
      <c r="CX164" s="183"/>
      <c r="CY164" s="183"/>
      <c r="CZ164" s="183"/>
      <c r="DA164" s="183"/>
      <c r="DB164" s="183"/>
      <c r="DC164" s="183"/>
      <c r="DD164" s="183"/>
      <c r="DE164" s="183"/>
      <c r="DF164" s="183"/>
      <c r="DG164" s="183"/>
      <c r="DH164" s="183"/>
      <c r="DI164" s="183"/>
      <c r="DJ164" s="183"/>
      <c r="DK164" s="183"/>
      <c r="DL164" s="183"/>
      <c r="DM164" s="183"/>
      <c r="DN164" s="183"/>
      <c r="DO164" s="183"/>
      <c r="DP164" s="183"/>
      <c r="DQ164" s="183"/>
      <c r="DR164" s="183"/>
      <c r="DS164" s="183"/>
      <c r="DT164" s="183"/>
      <c r="DU164" s="183"/>
      <c r="DV164" s="183"/>
      <c r="DW164" s="183"/>
      <c r="DX164" s="183"/>
      <c r="DY164" s="183"/>
      <c r="DZ164" s="183"/>
      <c r="EA164" s="183"/>
      <c r="EB164" s="183"/>
      <c r="EC164" s="183"/>
      <c r="ED164" s="183"/>
      <c r="EE164" s="183"/>
      <c r="EF164" s="183"/>
      <c r="EG164" s="183"/>
      <c r="EH164" s="183"/>
      <c r="EI164" s="183"/>
      <c r="EJ164" s="183"/>
      <c r="EK164" s="183"/>
      <c r="EL164" s="183"/>
      <c r="EM164" s="183"/>
      <c r="EN164" s="183"/>
      <c r="EO164" s="183"/>
      <c r="EP164" s="183"/>
      <c r="EQ164" s="183"/>
      <c r="ER164" s="183"/>
      <c r="ES164" s="183"/>
      <c r="ET164" s="183"/>
      <c r="EU164" s="183"/>
      <c r="EV164" s="183"/>
      <c r="EW164" s="183"/>
      <c r="EX164" s="183"/>
      <c r="EY164" s="183"/>
      <c r="EZ164" s="183"/>
      <c r="FA164" s="183"/>
      <c r="FB164" s="183"/>
      <c r="FC164" s="183"/>
      <c r="FD164" s="183"/>
      <c r="FE164" s="183"/>
      <c r="FF164" s="183"/>
      <c r="FG164" s="183"/>
      <c r="FH164" s="183"/>
      <c r="FI164" s="183"/>
      <c r="FJ164" s="183"/>
      <c r="FK164" s="183"/>
      <c r="FL164" s="183"/>
      <c r="FM164" s="183"/>
      <c r="FN164" s="183"/>
      <c r="FO164" s="183"/>
      <c r="FP164" s="183"/>
      <c r="FQ164" s="183"/>
      <c r="FR164" s="183"/>
      <c r="FS164" s="183"/>
      <c r="FT164" s="183"/>
      <c r="FU164" s="183"/>
      <c r="FV164" s="183"/>
      <c r="FW164" s="183"/>
      <c r="FX164" s="183"/>
      <c r="FY164" s="183"/>
      <c r="FZ164" s="183"/>
      <c r="GA164" s="183"/>
      <c r="GB164" s="183"/>
      <c r="GC164" s="183"/>
      <c r="GD164" s="183"/>
      <c r="GE164" s="183"/>
      <c r="GF164" s="183"/>
      <c r="GG164" s="183"/>
      <c r="GH164" s="183"/>
      <c r="GI164" s="183"/>
      <c r="GJ164" s="183"/>
      <c r="GK164" s="183"/>
      <c r="GL164" s="183"/>
      <c r="GM164" s="183"/>
      <c r="GN164" s="183"/>
      <c r="GO164" s="183"/>
      <c r="GP164" s="183"/>
      <c r="GQ164" s="183"/>
      <c r="GR164" s="183"/>
      <c r="GS164" s="183"/>
      <c r="GT164" s="183"/>
      <c r="GU164" s="183"/>
      <c r="GV164" s="183"/>
      <c r="GW164" s="183"/>
      <c r="GX164" s="183"/>
      <c r="GY164" s="183"/>
      <c r="GZ164" s="183"/>
      <c r="HA164" s="183"/>
      <c r="HB164" s="183"/>
      <c r="HC164" s="183"/>
      <c r="HD164" s="183"/>
      <c r="HE164" s="183"/>
      <c r="HF164" s="183"/>
      <c r="HG164" s="183"/>
      <c r="HH164" s="183"/>
      <c r="HI164" s="183"/>
      <c r="HJ164" s="183"/>
      <c r="HK164" s="183"/>
      <c r="HL164" s="183"/>
      <c r="HM164" s="183"/>
      <c r="HN164" s="183"/>
      <c r="HO164" s="183"/>
      <c r="HP164" s="183"/>
      <c r="HQ164" s="183"/>
      <c r="HR164" s="183"/>
      <c r="HS164" s="183"/>
      <c r="HT164" s="183"/>
      <c r="HU164" s="183"/>
      <c r="HV164" s="183"/>
      <c r="HW164" s="183"/>
      <c r="HX164" s="183"/>
      <c r="HY164" s="183"/>
      <c r="HZ164" s="183"/>
      <c r="IA164" s="183"/>
      <c r="IB164" s="183"/>
      <c r="IC164" s="183"/>
      <c r="ID164" s="183"/>
      <c r="IE164" s="183"/>
      <c r="IF164" s="183"/>
      <c r="IG164" s="183"/>
      <c r="IH164" s="183"/>
      <c r="II164" s="183"/>
      <c r="IJ164" s="183"/>
      <c r="IK164" s="183"/>
      <c r="IL164" s="183"/>
      <c r="IM164" s="183"/>
      <c r="IN164" s="183"/>
      <c r="IO164" s="183"/>
      <c r="IP164" s="183"/>
      <c r="IQ164" s="183"/>
      <c r="IR164" s="183"/>
      <c r="IS164" s="183"/>
      <c r="IT164" s="183"/>
      <c r="IU164" s="183"/>
      <c r="IV164" s="183"/>
    </row>
    <row r="165" ht="31.5" customHeight="1" spans="1:256">
      <c r="A165" s="423"/>
      <c r="B165" s="423"/>
      <c r="C165" s="424"/>
      <c r="D165" s="424"/>
      <c r="E165" s="424"/>
      <c r="F165" s="425"/>
      <c r="G165" s="426"/>
      <c r="H165" s="426"/>
      <c r="I165" s="272"/>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c r="BJ165" s="183"/>
      <c r="BK165" s="183"/>
      <c r="BL165" s="183"/>
      <c r="BM165" s="183"/>
      <c r="BN165" s="183"/>
      <c r="BO165" s="183"/>
      <c r="BP165" s="183"/>
      <c r="BQ165" s="183"/>
      <c r="BR165" s="183"/>
      <c r="BS165" s="183"/>
      <c r="BT165" s="183"/>
      <c r="BU165" s="183"/>
      <c r="BV165" s="183"/>
      <c r="BW165" s="183"/>
      <c r="BX165" s="183"/>
      <c r="BY165" s="183"/>
      <c r="BZ165" s="183"/>
      <c r="CA165" s="183"/>
      <c r="CB165" s="183"/>
      <c r="CC165" s="183"/>
      <c r="CD165" s="183"/>
      <c r="CE165" s="183"/>
      <c r="CF165" s="183"/>
      <c r="CG165" s="183"/>
      <c r="CH165" s="183"/>
      <c r="CI165" s="183"/>
      <c r="CJ165" s="183"/>
      <c r="CK165" s="183"/>
      <c r="CL165" s="183"/>
      <c r="CM165" s="183"/>
      <c r="CN165" s="183"/>
      <c r="CO165" s="183"/>
      <c r="CP165" s="183"/>
      <c r="CQ165" s="183"/>
      <c r="CR165" s="183"/>
      <c r="CS165" s="183"/>
      <c r="CT165" s="183"/>
      <c r="CU165" s="183"/>
      <c r="CV165" s="183"/>
      <c r="CW165" s="183"/>
      <c r="CX165" s="183"/>
      <c r="CY165" s="183"/>
      <c r="CZ165" s="183"/>
      <c r="DA165" s="183"/>
      <c r="DB165" s="183"/>
      <c r="DC165" s="183"/>
      <c r="DD165" s="183"/>
      <c r="DE165" s="183"/>
      <c r="DF165" s="183"/>
      <c r="DG165" s="183"/>
      <c r="DH165" s="183"/>
      <c r="DI165" s="183"/>
      <c r="DJ165" s="183"/>
      <c r="DK165" s="183"/>
      <c r="DL165" s="183"/>
      <c r="DM165" s="183"/>
      <c r="DN165" s="183"/>
      <c r="DO165" s="183"/>
      <c r="DP165" s="183"/>
      <c r="DQ165" s="183"/>
      <c r="DR165" s="183"/>
      <c r="DS165" s="183"/>
      <c r="DT165" s="183"/>
      <c r="DU165" s="183"/>
      <c r="DV165" s="183"/>
      <c r="DW165" s="183"/>
      <c r="DX165" s="183"/>
      <c r="DY165" s="183"/>
      <c r="DZ165" s="183"/>
      <c r="EA165" s="183"/>
      <c r="EB165" s="183"/>
      <c r="EC165" s="183"/>
      <c r="ED165" s="183"/>
      <c r="EE165" s="183"/>
      <c r="EF165" s="183"/>
      <c r="EG165" s="183"/>
      <c r="EH165" s="183"/>
      <c r="EI165" s="183"/>
      <c r="EJ165" s="183"/>
      <c r="EK165" s="183"/>
      <c r="EL165" s="183"/>
      <c r="EM165" s="183"/>
      <c r="EN165" s="183"/>
      <c r="EO165" s="183"/>
      <c r="EP165" s="183"/>
      <c r="EQ165" s="183"/>
      <c r="ER165" s="183"/>
      <c r="ES165" s="183"/>
      <c r="ET165" s="183"/>
      <c r="EU165" s="183"/>
      <c r="EV165" s="183"/>
      <c r="EW165" s="183"/>
      <c r="EX165" s="183"/>
      <c r="EY165" s="183"/>
      <c r="EZ165" s="183"/>
      <c r="FA165" s="183"/>
      <c r="FB165" s="183"/>
      <c r="FC165" s="183"/>
      <c r="FD165" s="183"/>
      <c r="FE165" s="183"/>
      <c r="FF165" s="183"/>
      <c r="FG165" s="183"/>
      <c r="FH165" s="183"/>
      <c r="FI165" s="183"/>
      <c r="FJ165" s="183"/>
      <c r="FK165" s="183"/>
      <c r="FL165" s="183"/>
      <c r="FM165" s="183"/>
      <c r="FN165" s="183"/>
      <c r="FO165" s="183"/>
      <c r="FP165" s="183"/>
      <c r="FQ165" s="183"/>
      <c r="FR165" s="183"/>
      <c r="FS165" s="183"/>
      <c r="FT165" s="183"/>
      <c r="FU165" s="183"/>
      <c r="FV165" s="183"/>
      <c r="FW165" s="183"/>
      <c r="FX165" s="183"/>
      <c r="FY165" s="183"/>
      <c r="FZ165" s="183"/>
      <c r="GA165" s="183"/>
      <c r="GB165" s="183"/>
      <c r="GC165" s="183"/>
      <c r="GD165" s="183"/>
      <c r="GE165" s="183"/>
      <c r="GF165" s="183"/>
      <c r="GG165" s="183"/>
      <c r="GH165" s="183"/>
      <c r="GI165" s="183"/>
      <c r="GJ165" s="183"/>
      <c r="GK165" s="183"/>
      <c r="GL165" s="183"/>
      <c r="GM165" s="183"/>
      <c r="GN165" s="183"/>
      <c r="GO165" s="183"/>
      <c r="GP165" s="183"/>
      <c r="GQ165" s="183"/>
      <c r="GR165" s="183"/>
      <c r="GS165" s="183"/>
      <c r="GT165" s="183"/>
      <c r="GU165" s="183"/>
      <c r="GV165" s="183"/>
      <c r="GW165" s="183"/>
      <c r="GX165" s="183"/>
      <c r="GY165" s="183"/>
      <c r="GZ165" s="183"/>
      <c r="HA165" s="183"/>
      <c r="HB165" s="183"/>
      <c r="HC165" s="183"/>
      <c r="HD165" s="183"/>
      <c r="HE165" s="183"/>
      <c r="HF165" s="183"/>
      <c r="HG165" s="183"/>
      <c r="HH165" s="183"/>
      <c r="HI165" s="183"/>
      <c r="HJ165" s="183"/>
      <c r="HK165" s="183"/>
      <c r="HL165" s="183"/>
      <c r="HM165" s="183"/>
      <c r="HN165" s="183"/>
      <c r="HO165" s="183"/>
      <c r="HP165" s="183"/>
      <c r="HQ165" s="183"/>
      <c r="HR165" s="183"/>
      <c r="HS165" s="183"/>
      <c r="HT165" s="183"/>
      <c r="HU165" s="183"/>
      <c r="HV165" s="183"/>
      <c r="HW165" s="183"/>
      <c r="HX165" s="183"/>
      <c r="HY165" s="183"/>
      <c r="HZ165" s="183"/>
      <c r="IA165" s="183"/>
      <c r="IB165" s="183"/>
      <c r="IC165" s="183"/>
      <c r="ID165" s="183"/>
      <c r="IE165" s="183"/>
      <c r="IF165" s="183"/>
      <c r="IG165" s="183"/>
      <c r="IH165" s="183"/>
      <c r="II165" s="183"/>
      <c r="IJ165" s="183"/>
      <c r="IK165" s="183"/>
      <c r="IL165" s="183"/>
      <c r="IM165" s="183"/>
      <c r="IN165" s="183"/>
      <c r="IO165" s="183"/>
      <c r="IP165" s="183"/>
      <c r="IQ165" s="183"/>
      <c r="IR165" s="183"/>
      <c r="IS165" s="183"/>
      <c r="IT165" s="183"/>
      <c r="IU165" s="183"/>
      <c r="IV165" s="183"/>
    </row>
    <row r="166" ht="28.5" customHeight="1" spans="1:256">
      <c r="A166" s="427" t="s">
        <v>1093</v>
      </c>
      <c r="B166" s="206"/>
      <c r="C166" s="428">
        <f>IF(F4=0,0,E52/F52)</f>
        <v>0.814180107526882</v>
      </c>
      <c r="D166" s="429">
        <f>IF(D30=0,0,E52/D30)</f>
        <v>4.27336860670194</v>
      </c>
      <c r="E166" s="429">
        <f>IF(D52=0,0,D30/D52)</f>
        <v>5.90625</v>
      </c>
      <c r="F166" s="428">
        <f>IF(D30=0,0,(H25+I25+I134)/D30)</f>
        <v>0.0670194003527337</v>
      </c>
      <c r="G166" s="428">
        <f>IF(D30=0,0,(I25+H134)/D30)</f>
        <v>0.0423280423280423</v>
      </c>
      <c r="H166" s="428">
        <f>IF(D30=0,0,G52/D30)</f>
        <v>0.0017636684303351</v>
      </c>
      <c r="I166" s="272"/>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c r="BJ166" s="183"/>
      <c r="BK166" s="183"/>
      <c r="BL166" s="183"/>
      <c r="BM166" s="183"/>
      <c r="BN166" s="183"/>
      <c r="BO166" s="183"/>
      <c r="BP166" s="183"/>
      <c r="BQ166" s="183"/>
      <c r="BR166" s="183"/>
      <c r="BS166" s="183"/>
      <c r="BT166" s="183"/>
      <c r="BU166" s="183"/>
      <c r="BV166" s="183"/>
      <c r="BW166" s="183"/>
      <c r="BX166" s="183"/>
      <c r="BY166" s="183"/>
      <c r="BZ166" s="183"/>
      <c r="CA166" s="183"/>
      <c r="CB166" s="183"/>
      <c r="CC166" s="183"/>
      <c r="CD166" s="183"/>
      <c r="CE166" s="183"/>
      <c r="CF166" s="183"/>
      <c r="CG166" s="183"/>
      <c r="CH166" s="183"/>
      <c r="CI166" s="183"/>
      <c r="CJ166" s="183"/>
      <c r="CK166" s="183"/>
      <c r="CL166" s="183"/>
      <c r="CM166" s="183"/>
      <c r="CN166" s="183"/>
      <c r="CO166" s="183"/>
      <c r="CP166" s="183"/>
      <c r="CQ166" s="183"/>
      <c r="CR166" s="183"/>
      <c r="CS166" s="183"/>
      <c r="CT166" s="183"/>
      <c r="CU166" s="183"/>
      <c r="CV166" s="183"/>
      <c r="CW166" s="183"/>
      <c r="CX166" s="183"/>
      <c r="CY166" s="183"/>
      <c r="CZ166" s="183"/>
      <c r="DA166" s="183"/>
      <c r="DB166" s="183"/>
      <c r="DC166" s="183"/>
      <c r="DD166" s="183"/>
      <c r="DE166" s="183"/>
      <c r="DF166" s="183"/>
      <c r="DG166" s="183"/>
      <c r="DH166" s="183"/>
      <c r="DI166" s="183"/>
      <c r="DJ166" s="183"/>
      <c r="DK166" s="183"/>
      <c r="DL166" s="183"/>
      <c r="DM166" s="183"/>
      <c r="DN166" s="183"/>
      <c r="DO166" s="183"/>
      <c r="DP166" s="183"/>
      <c r="DQ166" s="183"/>
      <c r="DR166" s="183"/>
      <c r="DS166" s="183"/>
      <c r="DT166" s="183"/>
      <c r="DU166" s="183"/>
      <c r="DV166" s="183"/>
      <c r="DW166" s="183"/>
      <c r="DX166" s="183"/>
      <c r="DY166" s="183"/>
      <c r="DZ166" s="183"/>
      <c r="EA166" s="183"/>
      <c r="EB166" s="183"/>
      <c r="EC166" s="183"/>
      <c r="ED166" s="183"/>
      <c r="EE166" s="183"/>
      <c r="EF166" s="183"/>
      <c r="EG166" s="183"/>
      <c r="EH166" s="183"/>
      <c r="EI166" s="183"/>
      <c r="EJ166" s="183"/>
      <c r="EK166" s="183"/>
      <c r="EL166" s="183"/>
      <c r="EM166" s="183"/>
      <c r="EN166" s="183"/>
      <c r="EO166" s="183"/>
      <c r="EP166" s="183"/>
      <c r="EQ166" s="183"/>
      <c r="ER166" s="183"/>
      <c r="ES166" s="183"/>
      <c r="ET166" s="183"/>
      <c r="EU166" s="183"/>
      <c r="EV166" s="183"/>
      <c r="EW166" s="183"/>
      <c r="EX166" s="183"/>
      <c r="EY166" s="183"/>
      <c r="EZ166" s="183"/>
      <c r="FA166" s="183"/>
      <c r="FB166" s="183"/>
      <c r="FC166" s="183"/>
      <c r="FD166" s="183"/>
      <c r="FE166" s="183"/>
      <c r="FF166" s="183"/>
      <c r="FG166" s="183"/>
      <c r="FH166" s="183"/>
      <c r="FI166" s="183"/>
      <c r="FJ166" s="183"/>
      <c r="FK166" s="183"/>
      <c r="FL166" s="183"/>
      <c r="FM166" s="183"/>
      <c r="FN166" s="183"/>
      <c r="FO166" s="183"/>
      <c r="FP166" s="183"/>
      <c r="FQ166" s="183"/>
      <c r="FR166" s="183"/>
      <c r="FS166" s="183"/>
      <c r="FT166" s="183"/>
      <c r="FU166" s="183"/>
      <c r="FV166" s="183"/>
      <c r="FW166" s="183"/>
      <c r="FX166" s="183"/>
      <c r="FY166" s="183"/>
      <c r="FZ166" s="183"/>
      <c r="GA166" s="183"/>
      <c r="GB166" s="183"/>
      <c r="GC166" s="183"/>
      <c r="GD166" s="183"/>
      <c r="GE166" s="183"/>
      <c r="GF166" s="183"/>
      <c r="GG166" s="183"/>
      <c r="GH166" s="183"/>
      <c r="GI166" s="183"/>
      <c r="GJ166" s="183"/>
      <c r="GK166" s="183"/>
      <c r="GL166" s="183"/>
      <c r="GM166" s="183"/>
      <c r="GN166" s="183"/>
      <c r="GO166" s="183"/>
      <c r="GP166" s="183"/>
      <c r="GQ166" s="183"/>
      <c r="GR166" s="183"/>
      <c r="GS166" s="183"/>
      <c r="GT166" s="183"/>
      <c r="GU166" s="183"/>
      <c r="GV166" s="183"/>
      <c r="GW166" s="183"/>
      <c r="GX166" s="183"/>
      <c r="GY166" s="183"/>
      <c r="GZ166" s="183"/>
      <c r="HA166" s="183"/>
      <c r="HB166" s="183"/>
      <c r="HC166" s="183"/>
      <c r="HD166" s="183"/>
      <c r="HE166" s="183"/>
      <c r="HF166" s="183"/>
      <c r="HG166" s="183"/>
      <c r="HH166" s="183"/>
      <c r="HI166" s="183"/>
      <c r="HJ166" s="183"/>
      <c r="HK166" s="183"/>
      <c r="HL166" s="183"/>
      <c r="HM166" s="183"/>
      <c r="HN166" s="183"/>
      <c r="HO166" s="183"/>
      <c r="HP166" s="183"/>
      <c r="HQ166" s="183"/>
      <c r="HR166" s="183"/>
      <c r="HS166" s="183"/>
      <c r="HT166" s="183"/>
      <c r="HU166" s="183"/>
      <c r="HV166" s="183"/>
      <c r="HW166" s="183"/>
      <c r="HX166" s="183"/>
      <c r="HY166" s="183"/>
      <c r="HZ166" s="183"/>
      <c r="IA166" s="183"/>
      <c r="IB166" s="183"/>
      <c r="IC166" s="183"/>
      <c r="ID166" s="183"/>
      <c r="IE166" s="183"/>
      <c r="IF166" s="183"/>
      <c r="IG166" s="183"/>
      <c r="IH166" s="183"/>
      <c r="II166" s="183"/>
      <c r="IJ166" s="183"/>
      <c r="IK166" s="183"/>
      <c r="IL166" s="183"/>
      <c r="IM166" s="183"/>
      <c r="IN166" s="183"/>
      <c r="IO166" s="183"/>
      <c r="IP166" s="183"/>
      <c r="IQ166" s="183"/>
      <c r="IR166" s="183"/>
      <c r="IS166" s="183"/>
      <c r="IT166" s="183"/>
      <c r="IU166" s="183"/>
      <c r="IV166" s="183"/>
    </row>
    <row r="167" ht="24" customHeight="1" spans="1:256">
      <c r="A167" s="225"/>
      <c r="B167" s="225"/>
      <c r="C167" s="424"/>
      <c r="D167" s="424"/>
      <c r="E167" s="424"/>
      <c r="F167" s="425"/>
      <c r="G167" s="426"/>
      <c r="H167" s="426"/>
      <c r="I167" s="272"/>
      <c r="J167" s="225"/>
      <c r="K167" s="225"/>
      <c r="L167" s="225"/>
      <c r="M167" s="225"/>
      <c r="N167" s="225"/>
      <c r="O167" s="225"/>
      <c r="P167" s="225"/>
      <c r="Q167" s="225"/>
      <c r="R167" s="225"/>
      <c r="S167" s="225"/>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c r="GY167" s="225"/>
      <c r="GZ167" s="225"/>
      <c r="HA167" s="225"/>
      <c r="HB167" s="225"/>
      <c r="HC167" s="225"/>
      <c r="HD167" s="225"/>
      <c r="HE167" s="225"/>
      <c r="HF167" s="225"/>
      <c r="HG167" s="225"/>
      <c r="HH167" s="225"/>
      <c r="HI167" s="225"/>
      <c r="HJ167" s="225"/>
      <c r="HK167" s="225"/>
      <c r="HL167" s="225"/>
      <c r="HM167" s="225"/>
      <c r="HN167" s="225"/>
      <c r="HO167" s="225"/>
      <c r="HP167" s="225"/>
      <c r="HQ167" s="225"/>
      <c r="HR167" s="225"/>
      <c r="HS167" s="225"/>
      <c r="HT167" s="225"/>
      <c r="HU167" s="225"/>
      <c r="HV167" s="225"/>
      <c r="HW167" s="225"/>
      <c r="HX167" s="225"/>
      <c r="HY167" s="225"/>
      <c r="HZ167" s="225"/>
      <c r="IA167" s="225"/>
      <c r="IB167" s="225"/>
      <c r="IC167" s="225"/>
      <c r="ID167" s="225"/>
      <c r="IE167" s="225"/>
      <c r="IF167" s="225"/>
      <c r="IG167" s="225"/>
      <c r="IH167" s="225"/>
      <c r="II167" s="225"/>
      <c r="IJ167" s="225"/>
      <c r="IK167" s="225"/>
      <c r="IL167" s="225"/>
      <c r="IM167" s="225"/>
      <c r="IN167" s="225"/>
      <c r="IO167" s="225"/>
      <c r="IP167" s="225"/>
      <c r="IQ167" s="225"/>
      <c r="IR167" s="225"/>
      <c r="IS167" s="225"/>
      <c r="IT167" s="225"/>
      <c r="IU167" s="225"/>
      <c r="IV167" s="225"/>
    </row>
    <row r="168" ht="24" customHeight="1" spans="1:256">
      <c r="A168" s="427" t="s">
        <v>1094</v>
      </c>
      <c r="B168" s="206"/>
      <c r="C168" s="428">
        <f>IF(F53=0,0,E53/F53)</f>
        <v>0.770506912442396</v>
      </c>
      <c r="D168" s="429">
        <f>IF(D33=0,0,E53/D33)</f>
        <v>3.41224489795918</v>
      </c>
      <c r="E168" s="429">
        <f>IF(D53=0,0,D33/D53)</f>
        <v>7</v>
      </c>
      <c r="F168" s="428">
        <f>IF(D33=0,0,(H27+I27+I134)/D33)</f>
        <v>0.0571428571428571</v>
      </c>
      <c r="G168" s="428">
        <f>IF(D33=0,0,(I27)/D33)</f>
        <v>0</v>
      </c>
      <c r="H168" s="428">
        <f>IF(D33=0,0,G53/D33)</f>
        <v>0</v>
      </c>
      <c r="I168" s="272"/>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c r="GY168" s="225"/>
      <c r="GZ168" s="225"/>
      <c r="HA168" s="225"/>
      <c r="HB168" s="225"/>
      <c r="HC168" s="225"/>
      <c r="HD168" s="225"/>
      <c r="HE168" s="225"/>
      <c r="HF168" s="225"/>
      <c r="HG168" s="225"/>
      <c r="HH168" s="225"/>
      <c r="HI168" s="225"/>
      <c r="HJ168" s="225"/>
      <c r="HK168" s="225"/>
      <c r="HL168" s="225"/>
      <c r="HM168" s="225"/>
      <c r="HN168" s="225"/>
      <c r="HO168" s="225"/>
      <c r="HP168" s="225"/>
      <c r="HQ168" s="225"/>
      <c r="HR168" s="225"/>
      <c r="HS168" s="225"/>
      <c r="HT168" s="225"/>
      <c r="HU168" s="225"/>
      <c r="HV168" s="225"/>
      <c r="HW168" s="225"/>
      <c r="HX168" s="225"/>
      <c r="HY168" s="225"/>
      <c r="HZ168" s="225"/>
      <c r="IA168" s="225"/>
      <c r="IB168" s="225"/>
      <c r="IC168" s="225"/>
      <c r="ID168" s="225"/>
      <c r="IE168" s="225"/>
      <c r="IF168" s="225"/>
      <c r="IG168" s="225"/>
      <c r="IH168" s="225"/>
      <c r="II168" s="225"/>
      <c r="IJ168" s="225"/>
      <c r="IK168" s="225"/>
      <c r="IL168" s="225"/>
      <c r="IM168" s="225"/>
      <c r="IN168" s="225"/>
      <c r="IO168" s="225"/>
      <c r="IP168" s="225"/>
      <c r="IQ168" s="225"/>
      <c r="IR168" s="225"/>
      <c r="IS168" s="225"/>
      <c r="IT168" s="225"/>
      <c r="IU168" s="225"/>
      <c r="IV168" s="225"/>
    </row>
    <row r="169" ht="24" customHeight="1" spans="1:256">
      <c r="A169" s="430"/>
      <c r="B169" s="430"/>
      <c r="C169" s="431"/>
      <c r="D169" s="431"/>
      <c r="E169" s="431"/>
      <c r="F169" s="432"/>
      <c r="G169" s="426"/>
      <c r="H169" s="426"/>
      <c r="I169" s="272"/>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225"/>
      <c r="CH169" s="225"/>
      <c r="CI169" s="225"/>
      <c r="CJ169" s="225"/>
      <c r="CK169" s="225"/>
      <c r="CL169" s="225"/>
      <c r="CM169" s="225"/>
      <c r="CN169" s="225"/>
      <c r="CO169" s="225"/>
      <c r="CP169" s="225"/>
      <c r="CQ169" s="225"/>
      <c r="CR169" s="225"/>
      <c r="CS169" s="225"/>
      <c r="CT169" s="225"/>
      <c r="CU169" s="225"/>
      <c r="CV169" s="225"/>
      <c r="CW169" s="225"/>
      <c r="CX169" s="225"/>
      <c r="CY169" s="225"/>
      <c r="CZ169" s="225"/>
      <c r="DA169" s="225"/>
      <c r="DB169" s="225"/>
      <c r="DC169" s="225"/>
      <c r="DD169" s="225"/>
      <c r="DE169" s="225"/>
      <c r="DF169" s="225"/>
      <c r="DG169" s="225"/>
      <c r="DH169" s="225"/>
      <c r="DI169" s="225"/>
      <c r="DJ169" s="225"/>
      <c r="DK169" s="225"/>
      <c r="DL169" s="225"/>
      <c r="DM169" s="225"/>
      <c r="DN169" s="225"/>
      <c r="DO169" s="225"/>
      <c r="DP169" s="225"/>
      <c r="DQ169" s="225"/>
      <c r="DR169" s="225"/>
      <c r="DS169" s="225"/>
      <c r="DT169" s="225"/>
      <c r="DU169" s="225"/>
      <c r="DV169" s="225"/>
      <c r="DW169" s="225"/>
      <c r="DX169" s="225"/>
      <c r="DY169" s="225"/>
      <c r="DZ169" s="225"/>
      <c r="EA169" s="225"/>
      <c r="EB169" s="225"/>
      <c r="EC169" s="225"/>
      <c r="ED169" s="225"/>
      <c r="EE169" s="225"/>
      <c r="EF169" s="225"/>
      <c r="EG169" s="225"/>
      <c r="EH169" s="225"/>
      <c r="EI169" s="225"/>
      <c r="EJ169" s="225"/>
      <c r="EK169" s="225"/>
      <c r="EL169" s="225"/>
      <c r="EM169" s="225"/>
      <c r="EN169" s="225"/>
      <c r="EO169" s="225"/>
      <c r="EP169" s="225"/>
      <c r="EQ169" s="225"/>
      <c r="ER169" s="225"/>
      <c r="ES169" s="225"/>
      <c r="ET169" s="225"/>
      <c r="EU169" s="225"/>
      <c r="EV169" s="225"/>
      <c r="EW169" s="225"/>
      <c r="EX169" s="225"/>
      <c r="EY169" s="225"/>
      <c r="EZ169" s="225"/>
      <c r="FA169" s="225"/>
      <c r="FB169" s="225"/>
      <c r="FC169" s="225"/>
      <c r="FD169" s="225"/>
      <c r="FE169" s="225"/>
      <c r="FF169" s="225"/>
      <c r="FG169" s="225"/>
      <c r="FH169" s="225"/>
      <c r="FI169" s="225"/>
      <c r="FJ169" s="225"/>
      <c r="FK169" s="225"/>
      <c r="FL169" s="225"/>
      <c r="FM169" s="225"/>
      <c r="FN169" s="225"/>
      <c r="FO169" s="225"/>
      <c r="FP169" s="225"/>
      <c r="FQ169" s="225"/>
      <c r="FR169" s="225"/>
      <c r="FS169" s="225"/>
      <c r="FT169" s="225"/>
      <c r="FU169" s="225"/>
      <c r="FV169" s="225"/>
      <c r="FW169" s="225"/>
      <c r="FX169" s="225"/>
      <c r="FY169" s="225"/>
      <c r="FZ169" s="225"/>
      <c r="GA169" s="225"/>
      <c r="GB169" s="225"/>
      <c r="GC169" s="225"/>
      <c r="GD169" s="225"/>
      <c r="GE169" s="225"/>
      <c r="GF169" s="225"/>
      <c r="GG169" s="225"/>
      <c r="GH169" s="225"/>
      <c r="GI169" s="225"/>
      <c r="GJ169" s="225"/>
      <c r="GK169" s="225"/>
      <c r="GL169" s="225"/>
      <c r="GM169" s="225"/>
      <c r="GN169" s="225"/>
      <c r="GO169" s="225"/>
      <c r="GP169" s="225"/>
      <c r="GQ169" s="225"/>
      <c r="GR169" s="225"/>
      <c r="GS169" s="225"/>
      <c r="GT169" s="225"/>
      <c r="GU169" s="225"/>
      <c r="GV169" s="225"/>
      <c r="GW169" s="225"/>
      <c r="GX169" s="225"/>
      <c r="GY169" s="225"/>
      <c r="GZ169" s="225"/>
      <c r="HA169" s="225"/>
      <c r="HB169" s="225"/>
      <c r="HC169" s="225"/>
      <c r="HD169" s="225"/>
      <c r="HE169" s="225"/>
      <c r="HF169" s="225"/>
      <c r="HG169" s="225"/>
      <c r="HH169" s="225"/>
      <c r="HI169" s="225"/>
      <c r="HJ169" s="225"/>
      <c r="HK169" s="225"/>
      <c r="HL169" s="225"/>
      <c r="HM169" s="225"/>
      <c r="HN169" s="225"/>
      <c r="HO169" s="225"/>
      <c r="HP169" s="225"/>
      <c r="HQ169" s="225"/>
      <c r="HR169" s="225"/>
      <c r="HS169" s="225"/>
      <c r="HT169" s="225"/>
      <c r="HU169" s="225"/>
      <c r="HV169" s="225"/>
      <c r="HW169" s="225"/>
      <c r="HX169" s="225"/>
      <c r="HY169" s="225"/>
      <c r="HZ169" s="225"/>
      <c r="IA169" s="225"/>
      <c r="IB169" s="225"/>
      <c r="IC169" s="225"/>
      <c r="ID169" s="225"/>
      <c r="IE169" s="225"/>
      <c r="IF169" s="225"/>
      <c r="IG169" s="225"/>
      <c r="IH169" s="225"/>
      <c r="II169" s="225"/>
      <c r="IJ169" s="225"/>
      <c r="IK169" s="225"/>
      <c r="IL169" s="225"/>
      <c r="IM169" s="225"/>
      <c r="IN169" s="225"/>
      <c r="IO169" s="225"/>
      <c r="IP169" s="225"/>
      <c r="IQ169" s="225"/>
      <c r="IR169" s="225"/>
      <c r="IS169" s="225"/>
      <c r="IT169" s="225"/>
      <c r="IU169" s="225"/>
      <c r="IV169" s="225"/>
    </row>
    <row r="170" ht="24" customHeight="1" spans="1:256">
      <c r="A170" s="430"/>
      <c r="B170" s="430"/>
      <c r="C170" s="431"/>
      <c r="D170" s="431"/>
      <c r="E170" s="431"/>
      <c r="F170" s="432"/>
      <c r="G170" s="426"/>
      <c r="H170" s="426"/>
      <c r="I170" s="272"/>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225"/>
      <c r="CH170" s="225"/>
      <c r="CI170" s="225"/>
      <c r="CJ170" s="225"/>
      <c r="CK170" s="225"/>
      <c r="CL170" s="225"/>
      <c r="CM170" s="225"/>
      <c r="CN170" s="225"/>
      <c r="CO170" s="225"/>
      <c r="CP170" s="225"/>
      <c r="CQ170" s="225"/>
      <c r="CR170" s="225"/>
      <c r="CS170" s="225"/>
      <c r="CT170" s="225"/>
      <c r="CU170" s="225"/>
      <c r="CV170" s="225"/>
      <c r="CW170" s="225"/>
      <c r="CX170" s="225"/>
      <c r="CY170" s="225"/>
      <c r="CZ170" s="225"/>
      <c r="DA170" s="225"/>
      <c r="DB170" s="225"/>
      <c r="DC170" s="225"/>
      <c r="DD170" s="225"/>
      <c r="DE170" s="225"/>
      <c r="DF170" s="225"/>
      <c r="DG170" s="225"/>
      <c r="DH170" s="225"/>
      <c r="DI170" s="225"/>
      <c r="DJ170" s="225"/>
      <c r="DK170" s="225"/>
      <c r="DL170" s="225"/>
      <c r="DM170" s="225"/>
      <c r="DN170" s="225"/>
      <c r="DO170" s="225"/>
      <c r="DP170" s="225"/>
      <c r="DQ170" s="225"/>
      <c r="DR170" s="225"/>
      <c r="DS170" s="225"/>
      <c r="DT170" s="225"/>
      <c r="DU170" s="225"/>
      <c r="DV170" s="225"/>
      <c r="DW170" s="225"/>
      <c r="DX170" s="225"/>
      <c r="DY170" s="225"/>
      <c r="DZ170" s="225"/>
      <c r="EA170" s="225"/>
      <c r="EB170" s="225"/>
      <c r="EC170" s="225"/>
      <c r="ED170" s="225"/>
      <c r="EE170" s="225"/>
      <c r="EF170" s="225"/>
      <c r="EG170" s="225"/>
      <c r="EH170" s="225"/>
      <c r="EI170" s="225"/>
      <c r="EJ170" s="225"/>
      <c r="EK170" s="225"/>
      <c r="EL170" s="225"/>
      <c r="EM170" s="225"/>
      <c r="EN170" s="225"/>
      <c r="EO170" s="225"/>
      <c r="EP170" s="225"/>
      <c r="EQ170" s="225"/>
      <c r="ER170" s="225"/>
      <c r="ES170" s="225"/>
      <c r="ET170" s="225"/>
      <c r="EU170" s="225"/>
      <c r="EV170" s="225"/>
      <c r="EW170" s="225"/>
      <c r="EX170" s="225"/>
      <c r="EY170" s="225"/>
      <c r="EZ170" s="225"/>
      <c r="FA170" s="225"/>
      <c r="FB170" s="225"/>
      <c r="FC170" s="225"/>
      <c r="FD170" s="225"/>
      <c r="FE170" s="225"/>
      <c r="FF170" s="225"/>
      <c r="FG170" s="225"/>
      <c r="FH170" s="225"/>
      <c r="FI170" s="225"/>
      <c r="FJ170" s="225"/>
      <c r="FK170" s="225"/>
      <c r="FL170" s="225"/>
      <c r="FM170" s="225"/>
      <c r="FN170" s="225"/>
      <c r="FO170" s="225"/>
      <c r="FP170" s="225"/>
      <c r="FQ170" s="225"/>
      <c r="FR170" s="225"/>
      <c r="FS170" s="225"/>
      <c r="FT170" s="225"/>
      <c r="FU170" s="225"/>
      <c r="FV170" s="225"/>
      <c r="FW170" s="225"/>
      <c r="FX170" s="225"/>
      <c r="FY170" s="225"/>
      <c r="FZ170" s="225"/>
      <c r="GA170" s="225"/>
      <c r="GB170" s="225"/>
      <c r="GC170" s="225"/>
      <c r="GD170" s="225"/>
      <c r="GE170" s="225"/>
      <c r="GF170" s="225"/>
      <c r="GG170" s="225"/>
      <c r="GH170" s="225"/>
      <c r="GI170" s="225"/>
      <c r="GJ170" s="225"/>
      <c r="GK170" s="225"/>
      <c r="GL170" s="225"/>
      <c r="GM170" s="225"/>
      <c r="GN170" s="225"/>
      <c r="GO170" s="225"/>
      <c r="GP170" s="225"/>
      <c r="GQ170" s="225"/>
      <c r="GR170" s="225"/>
      <c r="GS170" s="225"/>
      <c r="GT170" s="225"/>
      <c r="GU170" s="225"/>
      <c r="GV170" s="225"/>
      <c r="GW170" s="225"/>
      <c r="GX170" s="225"/>
      <c r="GY170" s="225"/>
      <c r="GZ170" s="225"/>
      <c r="HA170" s="225"/>
      <c r="HB170" s="225"/>
      <c r="HC170" s="225"/>
      <c r="HD170" s="225"/>
      <c r="HE170" s="225"/>
      <c r="HF170" s="225"/>
      <c r="HG170" s="225"/>
      <c r="HH170" s="225"/>
      <c r="HI170" s="225"/>
      <c r="HJ170" s="225"/>
      <c r="HK170" s="225"/>
      <c r="HL170" s="225"/>
      <c r="HM170" s="225"/>
      <c r="HN170" s="225"/>
      <c r="HO170" s="225"/>
      <c r="HP170" s="225"/>
      <c r="HQ170" s="225"/>
      <c r="HR170" s="225"/>
      <c r="HS170" s="225"/>
      <c r="HT170" s="225"/>
      <c r="HU170" s="225"/>
      <c r="HV170" s="225"/>
      <c r="HW170" s="225"/>
      <c r="HX170" s="225"/>
      <c r="HY170" s="225"/>
      <c r="HZ170" s="225"/>
      <c r="IA170" s="225"/>
      <c r="IB170" s="225"/>
      <c r="IC170" s="225"/>
      <c r="ID170" s="225"/>
      <c r="IE170" s="225"/>
      <c r="IF170" s="225"/>
      <c r="IG170" s="225"/>
      <c r="IH170" s="225"/>
      <c r="II170" s="225"/>
      <c r="IJ170" s="225"/>
      <c r="IK170" s="225"/>
      <c r="IL170" s="225"/>
      <c r="IM170" s="225"/>
      <c r="IN170" s="225"/>
      <c r="IO170" s="225"/>
      <c r="IP170" s="225"/>
      <c r="IQ170" s="225"/>
      <c r="IR170" s="225"/>
      <c r="IS170" s="225"/>
      <c r="IT170" s="225"/>
      <c r="IU170" s="225"/>
      <c r="IV170" s="225"/>
    </row>
    <row r="171" ht="24" customHeight="1" spans="1:256">
      <c r="A171" s="225"/>
      <c r="B171" s="225"/>
      <c r="C171" s="433" t="s">
        <v>1095</v>
      </c>
      <c r="D171" s="433"/>
      <c r="E171" s="434"/>
      <c r="F171" s="434"/>
      <c r="G171" s="426"/>
      <c r="H171" s="426"/>
      <c r="I171" s="272"/>
      <c r="J171" s="225"/>
      <c r="K171" s="225"/>
      <c r="L171" s="225"/>
      <c r="M171" s="225"/>
      <c r="N171" s="225"/>
      <c r="O171" s="225"/>
      <c r="P171" s="225"/>
      <c r="Q171" s="225"/>
      <c r="R171" s="225"/>
      <c r="S171" s="225"/>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5"/>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5"/>
      <c r="GM171" s="225"/>
      <c r="GN171" s="225"/>
      <c r="GO171" s="225"/>
      <c r="GP171" s="225"/>
      <c r="GQ171" s="225"/>
      <c r="GR171" s="225"/>
      <c r="GS171" s="225"/>
      <c r="GT171" s="225"/>
      <c r="GU171" s="225"/>
      <c r="GV171" s="225"/>
      <c r="GW171" s="225"/>
      <c r="GX171" s="225"/>
      <c r="GY171" s="225"/>
      <c r="GZ171" s="225"/>
      <c r="HA171" s="225"/>
      <c r="HB171" s="225"/>
      <c r="HC171" s="225"/>
      <c r="HD171" s="225"/>
      <c r="HE171" s="225"/>
      <c r="HF171" s="225"/>
      <c r="HG171" s="225"/>
      <c r="HH171" s="225"/>
      <c r="HI171" s="225"/>
      <c r="HJ171" s="225"/>
      <c r="HK171" s="225"/>
      <c r="HL171" s="225"/>
      <c r="HM171" s="225"/>
      <c r="HN171" s="225"/>
      <c r="HO171" s="225"/>
      <c r="HP171" s="225"/>
      <c r="HQ171" s="225"/>
      <c r="HR171" s="225"/>
      <c r="HS171" s="225"/>
      <c r="HT171" s="225"/>
      <c r="HU171" s="225"/>
      <c r="HV171" s="225"/>
      <c r="HW171" s="225"/>
      <c r="HX171" s="225"/>
      <c r="HY171" s="225"/>
      <c r="HZ171" s="225"/>
      <c r="IA171" s="225"/>
      <c r="IB171" s="225"/>
      <c r="IC171" s="225"/>
      <c r="ID171" s="225"/>
      <c r="IE171" s="225"/>
      <c r="IF171" s="225"/>
      <c r="IG171" s="225"/>
      <c r="IH171" s="225"/>
      <c r="II171" s="225"/>
      <c r="IJ171" s="225"/>
      <c r="IK171" s="225"/>
      <c r="IL171" s="225"/>
      <c r="IM171" s="225"/>
      <c r="IN171" s="225"/>
      <c r="IO171" s="225"/>
      <c r="IP171" s="225"/>
      <c r="IQ171" s="225"/>
      <c r="IR171" s="225"/>
      <c r="IS171" s="225"/>
      <c r="IT171" s="225"/>
      <c r="IU171" s="225"/>
      <c r="IV171" s="225"/>
    </row>
    <row r="172" ht="24" customHeight="1" spans="1:256">
      <c r="A172" s="225"/>
      <c r="B172" s="225"/>
      <c r="C172" s="435"/>
      <c r="D172" s="435"/>
      <c r="E172" s="435"/>
      <c r="F172" s="436"/>
      <c r="G172" s="272"/>
      <c r="H172" s="272"/>
      <c r="I172" s="272"/>
      <c r="J172" s="272"/>
      <c r="K172" s="272"/>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c r="CF172" s="225"/>
      <c r="CG172" s="225"/>
      <c r="CH172" s="225"/>
      <c r="CI172" s="225"/>
      <c r="CJ172" s="225"/>
      <c r="CK172" s="225"/>
      <c r="CL172" s="225"/>
      <c r="CM172" s="225"/>
      <c r="CN172" s="225"/>
      <c r="CO172" s="225"/>
      <c r="CP172" s="225"/>
      <c r="CQ172" s="225"/>
      <c r="CR172" s="225"/>
      <c r="CS172" s="225"/>
      <c r="CT172" s="225"/>
      <c r="CU172" s="225"/>
      <c r="CV172" s="225"/>
      <c r="CW172" s="225"/>
      <c r="CX172" s="225"/>
      <c r="CY172" s="225"/>
      <c r="CZ172" s="225"/>
      <c r="DA172" s="225"/>
      <c r="DB172" s="225"/>
      <c r="DC172" s="225"/>
      <c r="DD172" s="225"/>
      <c r="DE172" s="225"/>
      <c r="DF172" s="225"/>
      <c r="DG172" s="225"/>
      <c r="DH172" s="225"/>
      <c r="DI172" s="225"/>
      <c r="DJ172" s="225"/>
      <c r="DK172" s="225"/>
      <c r="DL172" s="225"/>
      <c r="DM172" s="225"/>
      <c r="DN172" s="225"/>
      <c r="DO172" s="225"/>
      <c r="DP172" s="225"/>
      <c r="DQ172" s="225"/>
      <c r="DR172" s="225"/>
      <c r="DS172" s="225"/>
      <c r="DT172" s="225"/>
      <c r="DU172" s="225"/>
      <c r="DV172" s="225"/>
      <c r="DW172" s="225"/>
      <c r="DX172" s="225"/>
      <c r="DY172" s="225"/>
      <c r="DZ172" s="225"/>
      <c r="EA172" s="225"/>
      <c r="EB172" s="225"/>
      <c r="EC172" s="225"/>
      <c r="ED172" s="225"/>
      <c r="EE172" s="225"/>
      <c r="EF172" s="225"/>
      <c r="EG172" s="225"/>
      <c r="EH172" s="225"/>
      <c r="EI172" s="225"/>
      <c r="EJ172" s="225"/>
      <c r="EK172" s="225"/>
      <c r="EL172" s="225"/>
      <c r="EM172" s="225"/>
      <c r="EN172" s="225"/>
      <c r="EO172" s="225"/>
      <c r="EP172" s="225"/>
      <c r="EQ172" s="225"/>
      <c r="ER172" s="225"/>
      <c r="ES172" s="225"/>
      <c r="ET172" s="225"/>
      <c r="EU172" s="225"/>
      <c r="EV172" s="225"/>
      <c r="EW172" s="225"/>
      <c r="EX172" s="225"/>
      <c r="EY172" s="225"/>
      <c r="EZ172" s="225"/>
      <c r="FA172" s="225"/>
      <c r="FB172" s="225"/>
      <c r="FC172" s="225"/>
      <c r="FD172" s="225"/>
      <c r="FE172" s="225"/>
      <c r="FF172" s="225"/>
      <c r="FG172" s="225"/>
      <c r="FH172" s="225"/>
      <c r="FI172" s="225"/>
      <c r="FJ172" s="225"/>
      <c r="FK172" s="225"/>
      <c r="FL172" s="225"/>
      <c r="FM172" s="225"/>
      <c r="FN172" s="225"/>
      <c r="FO172" s="225"/>
      <c r="FP172" s="225"/>
      <c r="FQ172" s="225"/>
      <c r="FR172" s="225"/>
      <c r="FS172" s="225"/>
      <c r="FT172" s="225"/>
      <c r="FU172" s="225"/>
      <c r="FV172" s="225"/>
      <c r="FW172" s="225"/>
      <c r="FX172" s="225"/>
      <c r="FY172" s="225"/>
      <c r="FZ172" s="225"/>
      <c r="GA172" s="225"/>
      <c r="GB172" s="225"/>
      <c r="GC172" s="225"/>
      <c r="GD172" s="225"/>
      <c r="GE172" s="225"/>
      <c r="GF172" s="225"/>
      <c r="GG172" s="225"/>
      <c r="GH172" s="225"/>
      <c r="GI172" s="225"/>
      <c r="GJ172" s="225"/>
      <c r="GK172" s="225"/>
      <c r="GL172" s="225"/>
      <c r="GM172" s="225"/>
      <c r="GN172" s="225"/>
      <c r="GO172" s="225"/>
      <c r="GP172" s="225"/>
      <c r="GQ172" s="225"/>
      <c r="GR172" s="225"/>
      <c r="GS172" s="225"/>
      <c r="GT172" s="225"/>
      <c r="GU172" s="225"/>
      <c r="GV172" s="225"/>
      <c r="GW172" s="225"/>
      <c r="GX172" s="225"/>
      <c r="GY172" s="225"/>
      <c r="GZ172" s="225"/>
      <c r="HA172" s="225"/>
      <c r="HB172" s="225"/>
      <c r="HC172" s="225"/>
      <c r="HD172" s="225"/>
      <c r="HE172" s="225"/>
      <c r="HF172" s="225"/>
      <c r="HG172" s="225"/>
      <c r="HH172" s="225"/>
      <c r="HI172" s="225"/>
      <c r="HJ172" s="225"/>
      <c r="HK172" s="225"/>
      <c r="HL172" s="225"/>
      <c r="HM172" s="225"/>
      <c r="HN172" s="225"/>
      <c r="HO172" s="225"/>
      <c r="HP172" s="225"/>
      <c r="HQ172" s="225"/>
      <c r="HR172" s="225"/>
      <c r="HS172" s="225"/>
      <c r="HT172" s="225"/>
      <c r="HU172" s="225"/>
      <c r="HV172" s="225"/>
      <c r="HW172" s="225"/>
      <c r="HX172" s="225"/>
      <c r="HY172" s="225"/>
      <c r="HZ172" s="225"/>
      <c r="IA172" s="225"/>
      <c r="IB172" s="225"/>
      <c r="IC172" s="225"/>
      <c r="ID172" s="225"/>
      <c r="IE172" s="225"/>
      <c r="IF172" s="225"/>
      <c r="IG172" s="225"/>
      <c r="IH172" s="225"/>
      <c r="II172" s="225"/>
      <c r="IJ172" s="225"/>
      <c r="IK172" s="225"/>
      <c r="IL172" s="225"/>
      <c r="IM172" s="225"/>
      <c r="IN172" s="225"/>
      <c r="IO172" s="225"/>
      <c r="IP172" s="225"/>
      <c r="IQ172" s="225"/>
      <c r="IR172" s="225"/>
      <c r="IS172" s="225"/>
      <c r="IT172" s="225"/>
      <c r="IU172" s="225"/>
      <c r="IV172" s="225"/>
    </row>
    <row r="173" ht="33" customHeight="1" spans="1:256">
      <c r="A173" s="437" t="s">
        <v>101</v>
      </c>
      <c r="C173" s="438" t="s">
        <v>1096</v>
      </c>
      <c r="D173" s="439"/>
      <c r="E173" s="272"/>
      <c r="F173" s="273"/>
      <c r="G173" s="440"/>
      <c r="H173" s="440"/>
      <c r="I173" s="272"/>
      <c r="J173" s="452"/>
      <c r="K173" s="452"/>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225"/>
      <c r="CH173" s="225"/>
      <c r="CI173" s="225"/>
      <c r="CJ173" s="225"/>
      <c r="CK173" s="225"/>
      <c r="CL173" s="225"/>
      <c r="CM173" s="225"/>
      <c r="CN173" s="225"/>
      <c r="CO173" s="225"/>
      <c r="CP173" s="225"/>
      <c r="CQ173" s="225"/>
      <c r="CR173" s="225"/>
      <c r="CS173" s="225"/>
      <c r="CT173" s="225"/>
      <c r="CU173" s="225"/>
      <c r="CV173" s="225"/>
      <c r="CW173" s="225"/>
      <c r="CX173" s="225"/>
      <c r="CY173" s="225"/>
      <c r="CZ173" s="225"/>
      <c r="DA173" s="225"/>
      <c r="DB173" s="225"/>
      <c r="DC173" s="225"/>
      <c r="DD173" s="225"/>
      <c r="DE173" s="225"/>
      <c r="DF173" s="225"/>
      <c r="DG173" s="225"/>
      <c r="DH173" s="225"/>
      <c r="DI173" s="225"/>
      <c r="DJ173" s="225"/>
      <c r="DK173" s="225"/>
      <c r="DL173" s="225"/>
      <c r="DM173" s="225"/>
      <c r="DN173" s="225"/>
      <c r="DO173" s="225"/>
      <c r="DP173" s="225"/>
      <c r="DQ173" s="225"/>
      <c r="DR173" s="225"/>
      <c r="DS173" s="225"/>
      <c r="DT173" s="225"/>
      <c r="DU173" s="225"/>
      <c r="DV173" s="225"/>
      <c r="DW173" s="225"/>
      <c r="DX173" s="225"/>
      <c r="DY173" s="225"/>
      <c r="DZ173" s="225"/>
      <c r="EA173" s="225"/>
      <c r="EB173" s="225"/>
      <c r="EC173" s="225"/>
      <c r="ED173" s="225"/>
      <c r="EE173" s="225"/>
      <c r="EF173" s="225"/>
      <c r="EG173" s="225"/>
      <c r="EH173" s="225"/>
      <c r="EI173" s="225"/>
      <c r="EJ173" s="225"/>
      <c r="EK173" s="225"/>
      <c r="EL173" s="225"/>
      <c r="EM173" s="225"/>
      <c r="EN173" s="225"/>
      <c r="EO173" s="225"/>
      <c r="EP173" s="225"/>
      <c r="EQ173" s="225"/>
      <c r="ER173" s="225"/>
      <c r="ES173" s="225"/>
      <c r="ET173" s="225"/>
      <c r="EU173" s="225"/>
      <c r="EV173" s="225"/>
      <c r="EW173" s="225"/>
      <c r="EX173" s="225"/>
      <c r="EY173" s="225"/>
      <c r="EZ173" s="225"/>
      <c r="FA173" s="225"/>
      <c r="FB173" s="225"/>
      <c r="FC173" s="225"/>
      <c r="FD173" s="225"/>
      <c r="FE173" s="225"/>
      <c r="FF173" s="225"/>
      <c r="FG173" s="225"/>
      <c r="FH173" s="225"/>
      <c r="FI173" s="225"/>
      <c r="FJ173" s="225"/>
      <c r="FK173" s="225"/>
      <c r="FL173" s="225"/>
      <c r="FM173" s="225"/>
      <c r="FN173" s="225"/>
      <c r="FO173" s="225"/>
      <c r="FP173" s="225"/>
      <c r="FQ173" s="225"/>
      <c r="FR173" s="225"/>
      <c r="FS173" s="225"/>
      <c r="FT173" s="225"/>
      <c r="FU173" s="225"/>
      <c r="FV173" s="225"/>
      <c r="FW173" s="225"/>
      <c r="FX173" s="225"/>
      <c r="FY173" s="225"/>
      <c r="FZ173" s="225"/>
      <c r="GA173" s="225"/>
      <c r="GB173" s="225"/>
      <c r="GC173" s="225"/>
      <c r="GD173" s="225"/>
      <c r="GE173" s="225"/>
      <c r="GF173" s="225"/>
      <c r="GG173" s="225"/>
      <c r="GH173" s="225"/>
      <c r="GI173" s="225"/>
      <c r="GJ173" s="225"/>
      <c r="GK173" s="225"/>
      <c r="GL173" s="225"/>
      <c r="GM173" s="225"/>
      <c r="GN173" s="225"/>
      <c r="GO173" s="225"/>
      <c r="GP173" s="225"/>
      <c r="GQ173" s="225"/>
      <c r="GR173" s="225"/>
      <c r="GS173" s="225"/>
      <c r="GT173" s="225"/>
      <c r="GU173" s="225"/>
      <c r="GV173" s="225"/>
      <c r="GW173" s="225"/>
      <c r="GX173" s="225"/>
      <c r="GY173" s="225"/>
      <c r="GZ173" s="225"/>
      <c r="HA173" s="225"/>
      <c r="HB173" s="225"/>
      <c r="HC173" s="225"/>
      <c r="HD173" s="225"/>
      <c r="HE173" s="225"/>
      <c r="HF173" s="225"/>
      <c r="HG173" s="225"/>
      <c r="HH173" s="225"/>
      <c r="HI173" s="225"/>
      <c r="HJ173" s="225"/>
      <c r="HK173" s="225"/>
      <c r="HL173" s="225"/>
      <c r="HM173" s="225"/>
      <c r="HN173" s="225"/>
      <c r="HO173" s="225"/>
      <c r="HP173" s="225"/>
      <c r="HQ173" s="225"/>
      <c r="HR173" s="225"/>
      <c r="HS173" s="225"/>
      <c r="HT173" s="225"/>
      <c r="HU173" s="225"/>
      <c r="HV173" s="225"/>
      <c r="HW173" s="225"/>
      <c r="HX173" s="225"/>
      <c r="HY173" s="225"/>
      <c r="HZ173" s="225"/>
      <c r="IA173" s="225"/>
      <c r="IB173" s="225"/>
      <c r="IC173" s="225"/>
      <c r="ID173" s="225"/>
      <c r="IE173" s="225"/>
      <c r="IF173" s="225"/>
      <c r="IG173" s="225"/>
      <c r="IH173" s="225"/>
      <c r="II173" s="225"/>
      <c r="IJ173" s="225"/>
      <c r="IK173" s="225"/>
      <c r="IL173" s="225"/>
      <c r="IM173" s="225"/>
      <c r="IN173" s="225"/>
      <c r="IO173" s="225"/>
      <c r="IP173" s="225"/>
      <c r="IQ173" s="225"/>
      <c r="IR173" s="225"/>
      <c r="IS173" s="225"/>
      <c r="IT173" s="225"/>
      <c r="IU173" s="225"/>
      <c r="IV173" s="225"/>
    </row>
    <row r="174" ht="33" customHeight="1" spans="1:256">
      <c r="A174" s="441"/>
      <c r="B174" s="442" t="s">
        <v>23</v>
      </c>
      <c r="C174" s="438" t="s">
        <v>1097</v>
      </c>
      <c r="D174" s="439"/>
      <c r="E174" s="272"/>
      <c r="F174" s="273"/>
      <c r="G174" s="440"/>
      <c r="H174" s="440"/>
      <c r="I174" s="272"/>
      <c r="J174" s="452"/>
      <c r="K174" s="452"/>
      <c r="L174" s="225"/>
      <c r="M174" s="225"/>
      <c r="N174" s="225"/>
      <c r="O174" s="225"/>
      <c r="P174" s="225"/>
      <c r="Q174" s="225"/>
      <c r="R174" s="225"/>
      <c r="S174" s="225"/>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225"/>
      <c r="CH174" s="225"/>
      <c r="CI174" s="225"/>
      <c r="CJ174" s="225"/>
      <c r="CK174" s="225"/>
      <c r="CL174" s="225"/>
      <c r="CM174" s="225"/>
      <c r="CN174" s="225"/>
      <c r="CO174" s="225"/>
      <c r="CP174" s="225"/>
      <c r="CQ174" s="225"/>
      <c r="CR174" s="225"/>
      <c r="CS174" s="225"/>
      <c r="CT174" s="225"/>
      <c r="CU174" s="225"/>
      <c r="CV174" s="225"/>
      <c r="CW174" s="225"/>
      <c r="CX174" s="225"/>
      <c r="CY174" s="225"/>
      <c r="CZ174" s="225"/>
      <c r="DA174" s="225"/>
      <c r="DB174" s="225"/>
      <c r="DC174" s="225"/>
      <c r="DD174" s="225"/>
      <c r="DE174" s="225"/>
      <c r="DF174" s="225"/>
      <c r="DG174" s="225"/>
      <c r="DH174" s="225"/>
      <c r="DI174" s="225"/>
      <c r="DJ174" s="225"/>
      <c r="DK174" s="225"/>
      <c r="DL174" s="225"/>
      <c r="DM174" s="225"/>
      <c r="DN174" s="225"/>
      <c r="DO174" s="225"/>
      <c r="DP174" s="225"/>
      <c r="DQ174" s="225"/>
      <c r="DR174" s="225"/>
      <c r="DS174" s="225"/>
      <c r="DT174" s="225"/>
      <c r="DU174" s="225"/>
      <c r="DV174" s="225"/>
      <c r="DW174" s="225"/>
      <c r="DX174" s="225"/>
      <c r="DY174" s="225"/>
      <c r="DZ174" s="225"/>
      <c r="EA174" s="225"/>
      <c r="EB174" s="225"/>
      <c r="EC174" s="225"/>
      <c r="ED174" s="225"/>
      <c r="EE174" s="225"/>
      <c r="EF174" s="225"/>
      <c r="EG174" s="225"/>
      <c r="EH174" s="225"/>
      <c r="EI174" s="225"/>
      <c r="EJ174" s="225"/>
      <c r="EK174" s="225"/>
      <c r="EL174" s="225"/>
      <c r="EM174" s="225"/>
      <c r="EN174" s="225"/>
      <c r="EO174" s="225"/>
      <c r="EP174" s="225"/>
      <c r="EQ174" s="225"/>
      <c r="ER174" s="225"/>
      <c r="ES174" s="225"/>
      <c r="ET174" s="225"/>
      <c r="EU174" s="225"/>
      <c r="EV174" s="225"/>
      <c r="EW174" s="225"/>
      <c r="EX174" s="225"/>
      <c r="EY174" s="225"/>
      <c r="EZ174" s="225"/>
      <c r="FA174" s="225"/>
      <c r="FB174" s="225"/>
      <c r="FC174" s="225"/>
      <c r="FD174" s="225"/>
      <c r="FE174" s="225"/>
      <c r="FF174" s="225"/>
      <c r="FG174" s="225"/>
      <c r="FH174" s="225"/>
      <c r="FI174" s="225"/>
      <c r="FJ174" s="225"/>
      <c r="FK174" s="225"/>
      <c r="FL174" s="225"/>
      <c r="FM174" s="225"/>
      <c r="FN174" s="225"/>
      <c r="FO174" s="225"/>
      <c r="FP174" s="225"/>
      <c r="FQ174" s="225"/>
      <c r="FR174" s="225"/>
      <c r="FS174" s="225"/>
      <c r="FT174" s="225"/>
      <c r="FU174" s="225"/>
      <c r="FV174" s="225"/>
      <c r="FW174" s="225"/>
      <c r="FX174" s="225"/>
      <c r="FY174" s="225"/>
      <c r="FZ174" s="225"/>
      <c r="GA174" s="225"/>
      <c r="GB174" s="225"/>
      <c r="GC174" s="225"/>
      <c r="GD174" s="225"/>
      <c r="GE174" s="225"/>
      <c r="GF174" s="225"/>
      <c r="GG174" s="225"/>
      <c r="GH174" s="225"/>
      <c r="GI174" s="225"/>
      <c r="GJ174" s="225"/>
      <c r="GK174" s="225"/>
      <c r="GL174" s="225"/>
      <c r="GM174" s="225"/>
      <c r="GN174" s="225"/>
      <c r="GO174" s="225"/>
      <c r="GP174" s="225"/>
      <c r="GQ174" s="225"/>
      <c r="GR174" s="225"/>
      <c r="GS174" s="225"/>
      <c r="GT174" s="225"/>
      <c r="GU174" s="225"/>
      <c r="GV174" s="225"/>
      <c r="GW174" s="225"/>
      <c r="GX174" s="225"/>
      <c r="GY174" s="225"/>
      <c r="GZ174" s="225"/>
      <c r="HA174" s="225"/>
      <c r="HB174" s="225"/>
      <c r="HC174" s="225"/>
      <c r="HD174" s="225"/>
      <c r="HE174" s="225"/>
      <c r="HF174" s="225"/>
      <c r="HG174" s="225"/>
      <c r="HH174" s="225"/>
      <c r="HI174" s="225"/>
      <c r="HJ174" s="225"/>
      <c r="HK174" s="225"/>
      <c r="HL174" s="225"/>
      <c r="HM174" s="225"/>
      <c r="HN174" s="225"/>
      <c r="HO174" s="225"/>
      <c r="HP174" s="225"/>
      <c r="HQ174" s="225"/>
      <c r="HR174" s="225"/>
      <c r="HS174" s="225"/>
      <c r="HT174" s="225"/>
      <c r="HU174" s="225"/>
      <c r="HV174" s="225"/>
      <c r="HW174" s="225"/>
      <c r="HX174" s="225"/>
      <c r="HY174" s="225"/>
      <c r="HZ174" s="225"/>
      <c r="IA174" s="225"/>
      <c r="IB174" s="225"/>
      <c r="IC174" s="225"/>
      <c r="ID174" s="225"/>
      <c r="IE174" s="225"/>
      <c r="IF174" s="225"/>
      <c r="IG174" s="225"/>
      <c r="IH174" s="225"/>
      <c r="II174" s="225"/>
      <c r="IJ174" s="225"/>
      <c r="IK174" s="225"/>
      <c r="IL174" s="225"/>
      <c r="IM174" s="225"/>
      <c r="IN174" s="225"/>
      <c r="IO174" s="225"/>
      <c r="IP174" s="225"/>
      <c r="IQ174" s="225"/>
      <c r="IR174" s="225"/>
      <c r="IS174" s="225"/>
      <c r="IT174" s="225"/>
      <c r="IU174" s="225"/>
      <c r="IV174" s="225"/>
    </row>
    <row r="175" ht="33" customHeight="1" spans="1:256">
      <c r="A175" s="441"/>
      <c r="B175" s="442" t="s">
        <v>25</v>
      </c>
      <c r="C175" s="438" t="s">
        <v>1098</v>
      </c>
      <c r="D175" s="439"/>
      <c r="E175" s="272"/>
      <c r="F175" s="273"/>
      <c r="G175" s="440"/>
      <c r="H175" s="440"/>
      <c r="I175" s="452"/>
      <c r="J175" s="452"/>
      <c r="K175" s="452"/>
      <c r="L175" s="453"/>
      <c r="M175" s="453"/>
      <c r="N175" s="453"/>
      <c r="O175" s="453"/>
      <c r="P175" s="453"/>
      <c r="Q175" s="453"/>
      <c r="R175" s="453"/>
      <c r="S175" s="453"/>
      <c r="T175" s="453"/>
      <c r="U175" s="453"/>
      <c r="V175" s="453"/>
      <c r="W175" s="453"/>
      <c r="X175" s="453"/>
      <c r="Y175" s="453"/>
      <c r="Z175" s="453"/>
      <c r="AA175" s="453"/>
      <c r="AB175" s="453"/>
      <c r="AC175" s="453"/>
      <c r="AD175" s="453"/>
      <c r="AE175" s="453"/>
      <c r="AF175" s="453"/>
      <c r="AG175" s="453"/>
      <c r="AH175" s="453"/>
      <c r="AI175" s="453"/>
      <c r="AJ175" s="453"/>
      <c r="AK175" s="453"/>
      <c r="AL175" s="453"/>
      <c r="AM175" s="453"/>
      <c r="AN175" s="453"/>
      <c r="AO175" s="453"/>
      <c r="AP175" s="453"/>
      <c r="AQ175" s="453"/>
      <c r="AR175" s="453"/>
      <c r="AS175" s="453"/>
      <c r="AT175" s="453"/>
      <c r="AU175" s="453"/>
      <c r="AV175" s="453"/>
      <c r="AW175" s="453"/>
      <c r="AX175" s="453"/>
      <c r="AY175" s="453"/>
      <c r="AZ175" s="453"/>
      <c r="BA175" s="453"/>
      <c r="BB175" s="453"/>
      <c r="BC175" s="453"/>
      <c r="BD175" s="453"/>
      <c r="BE175" s="453"/>
      <c r="BF175" s="453"/>
      <c r="BG175" s="453"/>
      <c r="BH175" s="453"/>
      <c r="BI175" s="453"/>
      <c r="BJ175" s="453"/>
      <c r="BK175" s="453"/>
      <c r="BL175" s="453"/>
      <c r="BM175" s="453"/>
      <c r="BN175" s="453"/>
      <c r="BO175" s="453"/>
      <c r="BP175" s="453"/>
      <c r="BQ175" s="453"/>
      <c r="BR175" s="453"/>
      <c r="BS175" s="453"/>
      <c r="BT175" s="453"/>
      <c r="BU175" s="453"/>
      <c r="BV175" s="453"/>
      <c r="BW175" s="453"/>
      <c r="BX175" s="453"/>
      <c r="BY175" s="453"/>
      <c r="BZ175" s="453"/>
      <c r="CA175" s="453"/>
      <c r="CB175" s="453"/>
      <c r="CC175" s="453"/>
      <c r="CD175" s="453"/>
      <c r="CE175" s="453"/>
      <c r="CF175" s="453"/>
      <c r="CG175" s="453"/>
      <c r="CH175" s="453"/>
      <c r="CI175" s="453"/>
      <c r="CJ175" s="453"/>
      <c r="CK175" s="453"/>
      <c r="CL175" s="453"/>
      <c r="CM175" s="453"/>
      <c r="CN175" s="453"/>
      <c r="CO175" s="453"/>
      <c r="CP175" s="453"/>
      <c r="CQ175" s="453"/>
      <c r="CR175" s="453"/>
      <c r="CS175" s="453"/>
      <c r="CT175" s="453"/>
      <c r="CU175" s="453"/>
      <c r="CV175" s="453"/>
      <c r="CW175" s="453"/>
      <c r="CX175" s="453"/>
      <c r="CY175" s="453"/>
      <c r="CZ175" s="453"/>
      <c r="DA175" s="453"/>
      <c r="DB175" s="453"/>
      <c r="DC175" s="453"/>
      <c r="DD175" s="453"/>
      <c r="DE175" s="453"/>
      <c r="DF175" s="453"/>
      <c r="DG175" s="453"/>
      <c r="DH175" s="453"/>
      <c r="DI175" s="453"/>
      <c r="DJ175" s="453"/>
      <c r="DK175" s="453"/>
      <c r="DL175" s="453"/>
      <c r="DM175" s="453"/>
      <c r="DN175" s="453"/>
      <c r="DO175" s="453"/>
      <c r="DP175" s="453"/>
      <c r="DQ175" s="453"/>
      <c r="DR175" s="453"/>
      <c r="DS175" s="453"/>
      <c r="DT175" s="453"/>
      <c r="DU175" s="453"/>
      <c r="DV175" s="453"/>
      <c r="DW175" s="453"/>
      <c r="DX175" s="453"/>
      <c r="DY175" s="453"/>
      <c r="DZ175" s="453"/>
      <c r="EA175" s="453"/>
      <c r="EB175" s="453"/>
      <c r="EC175" s="453"/>
      <c r="ED175" s="453"/>
      <c r="EE175" s="453"/>
      <c r="EF175" s="453"/>
      <c r="EG175" s="453"/>
      <c r="EH175" s="453"/>
      <c r="EI175" s="453"/>
      <c r="EJ175" s="453"/>
      <c r="EK175" s="453"/>
      <c r="EL175" s="453"/>
      <c r="EM175" s="453"/>
      <c r="EN175" s="453"/>
      <c r="EO175" s="453"/>
      <c r="EP175" s="453"/>
      <c r="EQ175" s="453"/>
      <c r="ER175" s="453"/>
      <c r="ES175" s="453"/>
      <c r="ET175" s="453"/>
      <c r="EU175" s="453"/>
      <c r="EV175" s="453"/>
      <c r="EW175" s="453"/>
      <c r="EX175" s="453"/>
      <c r="EY175" s="453"/>
      <c r="EZ175" s="453"/>
      <c r="FA175" s="453"/>
      <c r="FB175" s="453"/>
      <c r="FC175" s="453"/>
      <c r="FD175" s="453"/>
      <c r="FE175" s="453"/>
      <c r="FF175" s="453"/>
      <c r="FG175" s="453"/>
      <c r="FH175" s="453"/>
      <c r="FI175" s="453"/>
      <c r="FJ175" s="453"/>
      <c r="FK175" s="453"/>
      <c r="FL175" s="453"/>
      <c r="FM175" s="453"/>
      <c r="FN175" s="453"/>
      <c r="FO175" s="453"/>
      <c r="FP175" s="453"/>
      <c r="FQ175" s="453"/>
      <c r="FR175" s="453"/>
      <c r="FS175" s="453"/>
      <c r="FT175" s="453"/>
      <c r="FU175" s="453"/>
      <c r="FV175" s="453"/>
      <c r="FW175" s="453"/>
      <c r="FX175" s="453"/>
      <c r="FY175" s="453"/>
      <c r="FZ175" s="453"/>
      <c r="GA175" s="453"/>
      <c r="GB175" s="453"/>
      <c r="GC175" s="453"/>
      <c r="GD175" s="453"/>
      <c r="GE175" s="453"/>
      <c r="GF175" s="453"/>
      <c r="GG175" s="453"/>
      <c r="GH175" s="453"/>
      <c r="GI175" s="453"/>
      <c r="GJ175" s="453"/>
      <c r="GK175" s="453"/>
      <c r="GL175" s="453"/>
      <c r="GM175" s="453"/>
      <c r="GN175" s="453"/>
      <c r="GO175" s="453"/>
      <c r="GP175" s="453"/>
      <c r="GQ175" s="453"/>
      <c r="GR175" s="453"/>
      <c r="GS175" s="453"/>
      <c r="GT175" s="453"/>
      <c r="GU175" s="453"/>
      <c r="GV175" s="453"/>
      <c r="GW175" s="453"/>
      <c r="GX175" s="453"/>
      <c r="GY175" s="453"/>
      <c r="GZ175" s="453"/>
      <c r="HA175" s="453"/>
      <c r="HB175" s="453"/>
      <c r="HC175" s="453"/>
      <c r="HD175" s="453"/>
      <c r="HE175" s="453"/>
      <c r="HF175" s="453"/>
      <c r="HG175" s="453"/>
      <c r="HH175" s="453"/>
      <c r="HI175" s="453"/>
      <c r="HJ175" s="453"/>
      <c r="HK175" s="453"/>
      <c r="HL175" s="453"/>
      <c r="HM175" s="453"/>
      <c r="HN175" s="453"/>
      <c r="HO175" s="453"/>
      <c r="HP175" s="453"/>
      <c r="HQ175" s="453"/>
      <c r="HR175" s="453"/>
      <c r="HS175" s="453"/>
      <c r="HT175" s="453"/>
      <c r="HU175" s="453"/>
      <c r="HV175" s="453"/>
      <c r="HW175" s="453"/>
      <c r="HX175" s="453"/>
      <c r="HY175" s="453"/>
      <c r="HZ175" s="453"/>
      <c r="IA175" s="453"/>
      <c r="IB175" s="453"/>
      <c r="IC175" s="453"/>
      <c r="ID175" s="453"/>
      <c r="IE175" s="453"/>
      <c r="IF175" s="453"/>
      <c r="IG175" s="453"/>
      <c r="IH175" s="453"/>
      <c r="II175" s="453"/>
      <c r="IJ175" s="453"/>
      <c r="IK175" s="453"/>
      <c r="IL175" s="453"/>
      <c r="IM175" s="453"/>
      <c r="IN175" s="453"/>
      <c r="IO175" s="453"/>
      <c r="IP175" s="453"/>
      <c r="IQ175" s="453"/>
      <c r="IR175" s="453"/>
      <c r="IS175" s="453"/>
      <c r="IT175" s="453"/>
      <c r="IU175" s="453"/>
      <c r="IV175" s="453"/>
    </row>
    <row r="176" ht="33" customHeight="1" spans="1:256">
      <c r="A176" s="441"/>
      <c r="B176" s="442" t="s">
        <v>27</v>
      </c>
      <c r="C176" s="443" t="s">
        <v>1099</v>
      </c>
      <c r="D176" s="439"/>
      <c r="E176" s="272"/>
      <c r="F176" s="273"/>
      <c r="G176" s="440"/>
      <c r="H176" s="440"/>
      <c r="I176" s="452"/>
      <c r="J176" s="452"/>
      <c r="K176" s="452"/>
      <c r="L176" s="453"/>
      <c r="M176" s="453"/>
      <c r="N176" s="453"/>
      <c r="O176" s="453"/>
      <c r="P176" s="453"/>
      <c r="Q176" s="453"/>
      <c r="R176" s="453"/>
      <c r="S176" s="453"/>
      <c r="T176" s="453"/>
      <c r="U176" s="453"/>
      <c r="V176" s="453"/>
      <c r="W176" s="453"/>
      <c r="X176" s="453"/>
      <c r="Y176" s="453"/>
      <c r="Z176" s="453"/>
      <c r="AA176" s="453"/>
      <c r="AB176" s="453"/>
      <c r="AC176" s="453"/>
      <c r="AD176" s="453"/>
      <c r="AE176" s="453"/>
      <c r="AF176" s="453"/>
      <c r="AG176" s="453"/>
      <c r="AH176" s="453"/>
      <c r="AI176" s="453"/>
      <c r="AJ176" s="453"/>
      <c r="AK176" s="453"/>
      <c r="AL176" s="453"/>
      <c r="AM176" s="453"/>
      <c r="AN176" s="453"/>
      <c r="AO176" s="453"/>
      <c r="AP176" s="453"/>
      <c r="AQ176" s="453"/>
      <c r="AR176" s="453"/>
      <c r="AS176" s="453"/>
      <c r="AT176" s="453"/>
      <c r="AU176" s="453"/>
      <c r="AV176" s="453"/>
      <c r="AW176" s="453"/>
      <c r="AX176" s="453"/>
      <c r="AY176" s="453"/>
      <c r="AZ176" s="453"/>
      <c r="BA176" s="453"/>
      <c r="BB176" s="453"/>
      <c r="BC176" s="453"/>
      <c r="BD176" s="453"/>
      <c r="BE176" s="453"/>
      <c r="BF176" s="453"/>
      <c r="BG176" s="453"/>
      <c r="BH176" s="453"/>
      <c r="BI176" s="453"/>
      <c r="BJ176" s="453"/>
      <c r="BK176" s="453"/>
      <c r="BL176" s="453"/>
      <c r="BM176" s="453"/>
      <c r="BN176" s="453"/>
      <c r="BO176" s="453"/>
      <c r="BP176" s="453"/>
      <c r="BQ176" s="453"/>
      <c r="BR176" s="453"/>
      <c r="BS176" s="453"/>
      <c r="BT176" s="453"/>
      <c r="BU176" s="453"/>
      <c r="BV176" s="453"/>
      <c r="BW176" s="453"/>
      <c r="BX176" s="453"/>
      <c r="BY176" s="453"/>
      <c r="BZ176" s="453"/>
      <c r="CA176" s="453"/>
      <c r="CB176" s="453"/>
      <c r="CC176" s="453"/>
      <c r="CD176" s="453"/>
      <c r="CE176" s="453"/>
      <c r="CF176" s="453"/>
      <c r="CG176" s="453"/>
      <c r="CH176" s="453"/>
      <c r="CI176" s="453"/>
      <c r="CJ176" s="453"/>
      <c r="CK176" s="453"/>
      <c r="CL176" s="453"/>
      <c r="CM176" s="453"/>
      <c r="CN176" s="453"/>
      <c r="CO176" s="453"/>
      <c r="CP176" s="453"/>
      <c r="CQ176" s="453"/>
      <c r="CR176" s="453"/>
      <c r="CS176" s="453"/>
      <c r="CT176" s="453"/>
      <c r="CU176" s="453"/>
      <c r="CV176" s="453"/>
      <c r="CW176" s="453"/>
      <c r="CX176" s="453"/>
      <c r="CY176" s="453"/>
      <c r="CZ176" s="453"/>
      <c r="DA176" s="453"/>
      <c r="DB176" s="453"/>
      <c r="DC176" s="453"/>
      <c r="DD176" s="453"/>
      <c r="DE176" s="453"/>
      <c r="DF176" s="453"/>
      <c r="DG176" s="453"/>
      <c r="DH176" s="453"/>
      <c r="DI176" s="453"/>
      <c r="DJ176" s="453"/>
      <c r="DK176" s="453"/>
      <c r="DL176" s="453"/>
      <c r="DM176" s="453"/>
      <c r="DN176" s="453"/>
      <c r="DO176" s="453"/>
      <c r="DP176" s="453"/>
      <c r="DQ176" s="453"/>
      <c r="DR176" s="453"/>
      <c r="DS176" s="453"/>
      <c r="DT176" s="453"/>
      <c r="DU176" s="453"/>
      <c r="DV176" s="453"/>
      <c r="DW176" s="453"/>
      <c r="DX176" s="453"/>
      <c r="DY176" s="453"/>
      <c r="DZ176" s="453"/>
      <c r="EA176" s="453"/>
      <c r="EB176" s="453"/>
      <c r="EC176" s="453"/>
      <c r="ED176" s="453"/>
      <c r="EE176" s="453"/>
      <c r="EF176" s="453"/>
      <c r="EG176" s="453"/>
      <c r="EH176" s="453"/>
      <c r="EI176" s="453"/>
      <c r="EJ176" s="453"/>
      <c r="EK176" s="453"/>
      <c r="EL176" s="453"/>
      <c r="EM176" s="453"/>
      <c r="EN176" s="453"/>
      <c r="EO176" s="453"/>
      <c r="EP176" s="453"/>
      <c r="EQ176" s="453"/>
      <c r="ER176" s="453"/>
      <c r="ES176" s="453"/>
      <c r="ET176" s="453"/>
      <c r="EU176" s="453"/>
      <c r="EV176" s="453"/>
      <c r="EW176" s="453"/>
      <c r="EX176" s="453"/>
      <c r="EY176" s="453"/>
      <c r="EZ176" s="453"/>
      <c r="FA176" s="453"/>
      <c r="FB176" s="453"/>
      <c r="FC176" s="453"/>
      <c r="FD176" s="453"/>
      <c r="FE176" s="453"/>
      <c r="FF176" s="453"/>
      <c r="FG176" s="453"/>
      <c r="FH176" s="453"/>
      <c r="FI176" s="453"/>
      <c r="FJ176" s="453"/>
      <c r="FK176" s="453"/>
      <c r="FL176" s="453"/>
      <c r="FM176" s="453"/>
      <c r="FN176" s="453"/>
      <c r="FO176" s="453"/>
      <c r="FP176" s="453"/>
      <c r="FQ176" s="453"/>
      <c r="FR176" s="453"/>
      <c r="FS176" s="453"/>
      <c r="FT176" s="453"/>
      <c r="FU176" s="453"/>
      <c r="FV176" s="453"/>
      <c r="FW176" s="453"/>
      <c r="FX176" s="453"/>
      <c r="FY176" s="453"/>
      <c r="FZ176" s="453"/>
      <c r="GA176" s="453"/>
      <c r="GB176" s="453"/>
      <c r="GC176" s="453"/>
      <c r="GD176" s="453"/>
      <c r="GE176" s="453"/>
      <c r="GF176" s="453"/>
      <c r="GG176" s="453"/>
      <c r="GH176" s="453"/>
      <c r="GI176" s="453"/>
      <c r="GJ176" s="453"/>
      <c r="GK176" s="453"/>
      <c r="GL176" s="453"/>
      <c r="GM176" s="453"/>
      <c r="GN176" s="453"/>
      <c r="GO176" s="453"/>
      <c r="GP176" s="453"/>
      <c r="GQ176" s="453"/>
      <c r="GR176" s="453"/>
      <c r="GS176" s="453"/>
      <c r="GT176" s="453"/>
      <c r="GU176" s="453"/>
      <c r="GV176" s="453"/>
      <c r="GW176" s="453"/>
      <c r="GX176" s="453"/>
      <c r="GY176" s="453"/>
      <c r="GZ176" s="453"/>
      <c r="HA176" s="453"/>
      <c r="HB176" s="453"/>
      <c r="HC176" s="453"/>
      <c r="HD176" s="453"/>
      <c r="HE176" s="453"/>
      <c r="HF176" s="453"/>
      <c r="HG176" s="453"/>
      <c r="HH176" s="453"/>
      <c r="HI176" s="453"/>
      <c r="HJ176" s="453"/>
      <c r="HK176" s="453"/>
      <c r="HL176" s="453"/>
      <c r="HM176" s="453"/>
      <c r="HN176" s="453"/>
      <c r="HO176" s="453"/>
      <c r="HP176" s="453"/>
      <c r="HQ176" s="453"/>
      <c r="HR176" s="453"/>
      <c r="HS176" s="453"/>
      <c r="HT176" s="453"/>
      <c r="HU176" s="453"/>
      <c r="HV176" s="453"/>
      <c r="HW176" s="453"/>
      <c r="HX176" s="453"/>
      <c r="HY176" s="453"/>
      <c r="HZ176" s="453"/>
      <c r="IA176" s="453"/>
      <c r="IB176" s="453"/>
      <c r="IC176" s="453"/>
      <c r="ID176" s="453"/>
      <c r="IE176" s="453"/>
      <c r="IF176" s="453"/>
      <c r="IG176" s="453"/>
      <c r="IH176" s="453"/>
      <c r="II176" s="453"/>
      <c r="IJ176" s="453"/>
      <c r="IK176" s="453"/>
      <c r="IL176" s="453"/>
      <c r="IM176" s="453"/>
      <c r="IN176" s="453"/>
      <c r="IO176" s="453"/>
      <c r="IP176" s="453"/>
      <c r="IQ176" s="453"/>
      <c r="IR176" s="453"/>
      <c r="IS176" s="453"/>
      <c r="IT176" s="453"/>
      <c r="IU176" s="453"/>
      <c r="IV176" s="453"/>
    </row>
    <row r="177" ht="24.75" customHeight="1" spans="1:256">
      <c r="A177" s="233"/>
      <c r="B177" s="183"/>
      <c r="C177" s="271"/>
      <c r="D177" s="272"/>
      <c r="E177" s="272"/>
      <c r="F177" s="273"/>
      <c r="G177" s="272"/>
      <c r="H177" s="272"/>
      <c r="I177" s="452"/>
      <c r="J177" s="272"/>
      <c r="K177" s="272"/>
      <c r="L177" s="453"/>
      <c r="M177" s="453"/>
      <c r="N177" s="453"/>
      <c r="O177" s="453"/>
      <c r="P177" s="453"/>
      <c r="Q177" s="453"/>
      <c r="R177" s="453"/>
      <c r="S177" s="453"/>
      <c r="T177" s="453"/>
      <c r="U177" s="453"/>
      <c r="V177" s="453"/>
      <c r="W177" s="453"/>
      <c r="X177" s="453"/>
      <c r="Y177" s="453"/>
      <c r="Z177" s="453"/>
      <c r="AA177" s="453"/>
      <c r="AB177" s="453"/>
      <c r="AC177" s="453"/>
      <c r="AD177" s="453"/>
      <c r="AE177" s="453"/>
      <c r="AF177" s="453"/>
      <c r="AG177" s="453"/>
      <c r="AH177" s="453"/>
      <c r="AI177" s="453"/>
      <c r="AJ177" s="453"/>
      <c r="AK177" s="453"/>
      <c r="AL177" s="453"/>
      <c r="AM177" s="453"/>
      <c r="AN177" s="453"/>
      <c r="AO177" s="453"/>
      <c r="AP177" s="453"/>
      <c r="AQ177" s="453"/>
      <c r="AR177" s="453"/>
      <c r="AS177" s="453"/>
      <c r="AT177" s="453"/>
      <c r="AU177" s="453"/>
      <c r="AV177" s="453"/>
      <c r="AW177" s="453"/>
      <c r="AX177" s="453"/>
      <c r="AY177" s="453"/>
      <c r="AZ177" s="453"/>
      <c r="BA177" s="453"/>
      <c r="BB177" s="453"/>
      <c r="BC177" s="453"/>
      <c r="BD177" s="453"/>
      <c r="BE177" s="453"/>
      <c r="BF177" s="453"/>
      <c r="BG177" s="453"/>
      <c r="BH177" s="453"/>
      <c r="BI177" s="453"/>
      <c r="BJ177" s="453"/>
      <c r="BK177" s="453"/>
      <c r="BL177" s="453"/>
      <c r="BM177" s="453"/>
      <c r="BN177" s="453"/>
      <c r="BO177" s="453"/>
      <c r="BP177" s="453"/>
      <c r="BQ177" s="453"/>
      <c r="BR177" s="453"/>
      <c r="BS177" s="453"/>
      <c r="BT177" s="453"/>
      <c r="BU177" s="453"/>
      <c r="BV177" s="453"/>
      <c r="BW177" s="453"/>
      <c r="BX177" s="453"/>
      <c r="BY177" s="453"/>
      <c r="BZ177" s="453"/>
      <c r="CA177" s="453"/>
      <c r="CB177" s="453"/>
      <c r="CC177" s="453"/>
      <c r="CD177" s="453"/>
      <c r="CE177" s="453"/>
      <c r="CF177" s="453"/>
      <c r="CG177" s="453"/>
      <c r="CH177" s="453"/>
      <c r="CI177" s="453"/>
      <c r="CJ177" s="453"/>
      <c r="CK177" s="453"/>
      <c r="CL177" s="453"/>
      <c r="CM177" s="453"/>
      <c r="CN177" s="453"/>
      <c r="CO177" s="453"/>
      <c r="CP177" s="453"/>
      <c r="CQ177" s="453"/>
      <c r="CR177" s="453"/>
      <c r="CS177" s="453"/>
      <c r="CT177" s="453"/>
      <c r="CU177" s="453"/>
      <c r="CV177" s="453"/>
      <c r="CW177" s="453"/>
      <c r="CX177" s="453"/>
      <c r="CY177" s="453"/>
      <c r="CZ177" s="453"/>
      <c r="DA177" s="453"/>
      <c r="DB177" s="453"/>
      <c r="DC177" s="453"/>
      <c r="DD177" s="453"/>
      <c r="DE177" s="453"/>
      <c r="DF177" s="453"/>
      <c r="DG177" s="453"/>
      <c r="DH177" s="453"/>
      <c r="DI177" s="453"/>
      <c r="DJ177" s="453"/>
      <c r="DK177" s="453"/>
      <c r="DL177" s="453"/>
      <c r="DM177" s="453"/>
      <c r="DN177" s="453"/>
      <c r="DO177" s="453"/>
      <c r="DP177" s="453"/>
      <c r="DQ177" s="453"/>
      <c r="DR177" s="453"/>
      <c r="DS177" s="453"/>
      <c r="DT177" s="453"/>
      <c r="DU177" s="453"/>
      <c r="DV177" s="453"/>
      <c r="DW177" s="453"/>
      <c r="DX177" s="453"/>
      <c r="DY177" s="453"/>
      <c r="DZ177" s="453"/>
      <c r="EA177" s="453"/>
      <c r="EB177" s="453"/>
      <c r="EC177" s="453"/>
      <c r="ED177" s="453"/>
      <c r="EE177" s="453"/>
      <c r="EF177" s="453"/>
      <c r="EG177" s="453"/>
      <c r="EH177" s="453"/>
      <c r="EI177" s="453"/>
      <c r="EJ177" s="453"/>
      <c r="EK177" s="453"/>
      <c r="EL177" s="453"/>
      <c r="EM177" s="453"/>
      <c r="EN177" s="453"/>
      <c r="EO177" s="453"/>
      <c r="EP177" s="453"/>
      <c r="EQ177" s="453"/>
      <c r="ER177" s="453"/>
      <c r="ES177" s="453"/>
      <c r="ET177" s="453"/>
      <c r="EU177" s="453"/>
      <c r="EV177" s="453"/>
      <c r="EW177" s="453"/>
      <c r="EX177" s="453"/>
      <c r="EY177" s="453"/>
      <c r="EZ177" s="453"/>
      <c r="FA177" s="453"/>
      <c r="FB177" s="453"/>
      <c r="FC177" s="453"/>
      <c r="FD177" s="453"/>
      <c r="FE177" s="453"/>
      <c r="FF177" s="453"/>
      <c r="FG177" s="453"/>
      <c r="FH177" s="453"/>
      <c r="FI177" s="453"/>
      <c r="FJ177" s="453"/>
      <c r="FK177" s="453"/>
      <c r="FL177" s="453"/>
      <c r="FM177" s="453"/>
      <c r="FN177" s="453"/>
      <c r="FO177" s="453"/>
      <c r="FP177" s="453"/>
      <c r="FQ177" s="453"/>
      <c r="FR177" s="453"/>
      <c r="FS177" s="453"/>
      <c r="FT177" s="453"/>
      <c r="FU177" s="453"/>
      <c r="FV177" s="453"/>
      <c r="FW177" s="453"/>
      <c r="FX177" s="453"/>
      <c r="FY177" s="453"/>
      <c r="FZ177" s="453"/>
      <c r="GA177" s="453"/>
      <c r="GB177" s="453"/>
      <c r="GC177" s="453"/>
      <c r="GD177" s="453"/>
      <c r="GE177" s="453"/>
      <c r="GF177" s="453"/>
      <c r="GG177" s="453"/>
      <c r="GH177" s="453"/>
      <c r="GI177" s="453"/>
      <c r="GJ177" s="453"/>
      <c r="GK177" s="453"/>
      <c r="GL177" s="453"/>
      <c r="GM177" s="453"/>
      <c r="GN177" s="453"/>
      <c r="GO177" s="453"/>
      <c r="GP177" s="453"/>
      <c r="GQ177" s="453"/>
      <c r="GR177" s="453"/>
      <c r="GS177" s="453"/>
      <c r="GT177" s="453"/>
      <c r="GU177" s="453"/>
      <c r="GV177" s="453"/>
      <c r="GW177" s="453"/>
      <c r="GX177" s="453"/>
      <c r="GY177" s="453"/>
      <c r="GZ177" s="453"/>
      <c r="HA177" s="453"/>
      <c r="HB177" s="453"/>
      <c r="HC177" s="453"/>
      <c r="HD177" s="453"/>
      <c r="HE177" s="453"/>
      <c r="HF177" s="453"/>
      <c r="HG177" s="453"/>
      <c r="HH177" s="453"/>
      <c r="HI177" s="453"/>
      <c r="HJ177" s="453"/>
      <c r="HK177" s="453"/>
      <c r="HL177" s="453"/>
      <c r="HM177" s="453"/>
      <c r="HN177" s="453"/>
      <c r="HO177" s="453"/>
      <c r="HP177" s="453"/>
      <c r="HQ177" s="453"/>
      <c r="HR177" s="453"/>
      <c r="HS177" s="453"/>
      <c r="HT177" s="453"/>
      <c r="HU177" s="453"/>
      <c r="HV177" s="453"/>
      <c r="HW177" s="453"/>
      <c r="HX177" s="453"/>
      <c r="HY177" s="453"/>
      <c r="HZ177" s="453"/>
      <c r="IA177" s="453"/>
      <c r="IB177" s="453"/>
      <c r="IC177" s="453"/>
      <c r="ID177" s="453"/>
      <c r="IE177" s="453"/>
      <c r="IF177" s="453"/>
      <c r="IG177" s="453"/>
      <c r="IH177" s="453"/>
      <c r="II177" s="453"/>
      <c r="IJ177" s="453"/>
      <c r="IK177" s="453"/>
      <c r="IL177" s="453"/>
      <c r="IM177" s="453"/>
      <c r="IN177" s="453"/>
      <c r="IO177" s="453"/>
      <c r="IP177" s="453"/>
      <c r="IQ177" s="453"/>
      <c r="IR177" s="453"/>
      <c r="IS177" s="453"/>
      <c r="IT177" s="453"/>
      <c r="IU177" s="453"/>
      <c r="IV177" s="453"/>
    </row>
    <row r="178" ht="24.75" customHeight="1" spans="1:256">
      <c r="A178" s="233"/>
      <c r="B178" s="183"/>
      <c r="C178" s="271"/>
      <c r="D178" s="272"/>
      <c r="E178" s="272"/>
      <c r="F178" s="273"/>
      <c r="G178" s="272"/>
      <c r="H178" s="272"/>
      <c r="I178" s="452"/>
      <c r="J178" s="272"/>
      <c r="K178" s="272"/>
      <c r="L178" s="453"/>
      <c r="M178" s="453"/>
      <c r="N178" s="453"/>
      <c r="O178" s="453"/>
      <c r="P178" s="453"/>
      <c r="Q178" s="453"/>
      <c r="R178" s="453"/>
      <c r="S178" s="453"/>
      <c r="T178" s="453"/>
      <c r="U178" s="453"/>
      <c r="V178" s="453"/>
      <c r="W178" s="453"/>
      <c r="X178" s="453"/>
      <c r="Y178" s="453"/>
      <c r="Z178" s="453"/>
      <c r="AA178" s="453"/>
      <c r="AB178" s="453"/>
      <c r="AC178" s="453"/>
      <c r="AD178" s="453"/>
      <c r="AE178" s="453"/>
      <c r="AF178" s="453"/>
      <c r="AG178" s="453"/>
      <c r="AH178" s="453"/>
      <c r="AI178" s="453"/>
      <c r="AJ178" s="453"/>
      <c r="AK178" s="453"/>
      <c r="AL178" s="453"/>
      <c r="AM178" s="453"/>
      <c r="AN178" s="453"/>
      <c r="AO178" s="453"/>
      <c r="AP178" s="453"/>
      <c r="AQ178" s="453"/>
      <c r="AR178" s="453"/>
      <c r="AS178" s="453"/>
      <c r="AT178" s="453"/>
      <c r="AU178" s="453"/>
      <c r="AV178" s="453"/>
      <c r="AW178" s="453"/>
      <c r="AX178" s="453"/>
      <c r="AY178" s="453"/>
      <c r="AZ178" s="453"/>
      <c r="BA178" s="453"/>
      <c r="BB178" s="453"/>
      <c r="BC178" s="453"/>
      <c r="BD178" s="453"/>
      <c r="BE178" s="453"/>
      <c r="BF178" s="453"/>
      <c r="BG178" s="453"/>
      <c r="BH178" s="453"/>
      <c r="BI178" s="453"/>
      <c r="BJ178" s="453"/>
      <c r="BK178" s="453"/>
      <c r="BL178" s="453"/>
      <c r="BM178" s="453"/>
      <c r="BN178" s="453"/>
      <c r="BO178" s="453"/>
      <c r="BP178" s="453"/>
      <c r="BQ178" s="453"/>
      <c r="BR178" s="453"/>
      <c r="BS178" s="453"/>
      <c r="BT178" s="453"/>
      <c r="BU178" s="453"/>
      <c r="BV178" s="453"/>
      <c r="BW178" s="453"/>
      <c r="BX178" s="453"/>
      <c r="BY178" s="453"/>
      <c r="BZ178" s="453"/>
      <c r="CA178" s="453"/>
      <c r="CB178" s="453"/>
      <c r="CC178" s="453"/>
      <c r="CD178" s="453"/>
      <c r="CE178" s="453"/>
      <c r="CF178" s="453"/>
      <c r="CG178" s="453"/>
      <c r="CH178" s="453"/>
      <c r="CI178" s="453"/>
      <c r="CJ178" s="453"/>
      <c r="CK178" s="453"/>
      <c r="CL178" s="453"/>
      <c r="CM178" s="453"/>
      <c r="CN178" s="453"/>
      <c r="CO178" s="453"/>
      <c r="CP178" s="453"/>
      <c r="CQ178" s="453"/>
      <c r="CR178" s="453"/>
      <c r="CS178" s="453"/>
      <c r="CT178" s="453"/>
      <c r="CU178" s="453"/>
      <c r="CV178" s="453"/>
      <c r="CW178" s="453"/>
      <c r="CX178" s="453"/>
      <c r="CY178" s="453"/>
      <c r="CZ178" s="453"/>
      <c r="DA178" s="453"/>
      <c r="DB178" s="453"/>
      <c r="DC178" s="453"/>
      <c r="DD178" s="453"/>
      <c r="DE178" s="453"/>
      <c r="DF178" s="453"/>
      <c r="DG178" s="453"/>
      <c r="DH178" s="453"/>
      <c r="DI178" s="453"/>
      <c r="DJ178" s="453"/>
      <c r="DK178" s="453"/>
      <c r="DL178" s="453"/>
      <c r="DM178" s="453"/>
      <c r="DN178" s="453"/>
      <c r="DO178" s="453"/>
      <c r="DP178" s="453"/>
      <c r="DQ178" s="453"/>
      <c r="DR178" s="453"/>
      <c r="DS178" s="453"/>
      <c r="DT178" s="453"/>
      <c r="DU178" s="453"/>
      <c r="DV178" s="453"/>
      <c r="DW178" s="453"/>
      <c r="DX178" s="453"/>
      <c r="DY178" s="453"/>
      <c r="DZ178" s="453"/>
      <c r="EA178" s="453"/>
      <c r="EB178" s="453"/>
      <c r="EC178" s="453"/>
      <c r="ED178" s="453"/>
      <c r="EE178" s="453"/>
      <c r="EF178" s="453"/>
      <c r="EG178" s="453"/>
      <c r="EH178" s="453"/>
      <c r="EI178" s="453"/>
      <c r="EJ178" s="453"/>
      <c r="EK178" s="453"/>
      <c r="EL178" s="453"/>
      <c r="EM178" s="453"/>
      <c r="EN178" s="453"/>
      <c r="EO178" s="453"/>
      <c r="EP178" s="453"/>
      <c r="EQ178" s="453"/>
      <c r="ER178" s="453"/>
      <c r="ES178" s="453"/>
      <c r="ET178" s="453"/>
      <c r="EU178" s="453"/>
      <c r="EV178" s="453"/>
      <c r="EW178" s="453"/>
      <c r="EX178" s="453"/>
      <c r="EY178" s="453"/>
      <c r="EZ178" s="453"/>
      <c r="FA178" s="453"/>
      <c r="FB178" s="453"/>
      <c r="FC178" s="453"/>
      <c r="FD178" s="453"/>
      <c r="FE178" s="453"/>
      <c r="FF178" s="453"/>
      <c r="FG178" s="453"/>
      <c r="FH178" s="453"/>
      <c r="FI178" s="453"/>
      <c r="FJ178" s="453"/>
      <c r="FK178" s="453"/>
      <c r="FL178" s="453"/>
      <c r="FM178" s="453"/>
      <c r="FN178" s="453"/>
      <c r="FO178" s="453"/>
      <c r="FP178" s="453"/>
      <c r="FQ178" s="453"/>
      <c r="FR178" s="453"/>
      <c r="FS178" s="453"/>
      <c r="FT178" s="453"/>
      <c r="FU178" s="453"/>
      <c r="FV178" s="453"/>
      <c r="FW178" s="453"/>
      <c r="FX178" s="453"/>
      <c r="FY178" s="453"/>
      <c r="FZ178" s="453"/>
      <c r="GA178" s="453"/>
      <c r="GB178" s="453"/>
      <c r="GC178" s="453"/>
      <c r="GD178" s="453"/>
      <c r="GE178" s="453"/>
      <c r="GF178" s="453"/>
      <c r="GG178" s="453"/>
      <c r="GH178" s="453"/>
      <c r="GI178" s="453"/>
      <c r="GJ178" s="453"/>
      <c r="GK178" s="453"/>
      <c r="GL178" s="453"/>
      <c r="GM178" s="453"/>
      <c r="GN178" s="453"/>
      <c r="GO178" s="453"/>
      <c r="GP178" s="453"/>
      <c r="GQ178" s="453"/>
      <c r="GR178" s="453"/>
      <c r="GS178" s="453"/>
      <c r="GT178" s="453"/>
      <c r="GU178" s="453"/>
      <c r="GV178" s="453"/>
      <c r="GW178" s="453"/>
      <c r="GX178" s="453"/>
      <c r="GY178" s="453"/>
      <c r="GZ178" s="453"/>
      <c r="HA178" s="453"/>
      <c r="HB178" s="453"/>
      <c r="HC178" s="453"/>
      <c r="HD178" s="453"/>
      <c r="HE178" s="453"/>
      <c r="HF178" s="453"/>
      <c r="HG178" s="453"/>
      <c r="HH178" s="453"/>
      <c r="HI178" s="453"/>
      <c r="HJ178" s="453"/>
      <c r="HK178" s="453"/>
      <c r="HL178" s="453"/>
      <c r="HM178" s="453"/>
      <c r="HN178" s="453"/>
      <c r="HO178" s="453"/>
      <c r="HP178" s="453"/>
      <c r="HQ178" s="453"/>
      <c r="HR178" s="453"/>
      <c r="HS178" s="453"/>
      <c r="HT178" s="453"/>
      <c r="HU178" s="453"/>
      <c r="HV178" s="453"/>
      <c r="HW178" s="453"/>
      <c r="HX178" s="453"/>
      <c r="HY178" s="453"/>
      <c r="HZ178" s="453"/>
      <c r="IA178" s="453"/>
      <c r="IB178" s="453"/>
      <c r="IC178" s="453"/>
      <c r="ID178" s="453"/>
      <c r="IE178" s="453"/>
      <c r="IF178" s="453"/>
      <c r="IG178" s="453"/>
      <c r="IH178" s="453"/>
      <c r="II178" s="453"/>
      <c r="IJ178" s="453"/>
      <c r="IK178" s="453"/>
      <c r="IL178" s="453"/>
      <c r="IM178" s="453"/>
      <c r="IN178" s="453"/>
      <c r="IO178" s="453"/>
      <c r="IP178" s="453"/>
      <c r="IQ178" s="453"/>
      <c r="IR178" s="453"/>
      <c r="IS178" s="453"/>
      <c r="IT178" s="453"/>
      <c r="IU178" s="453"/>
      <c r="IV178" s="453"/>
    </row>
    <row r="179" ht="16.5" customHeight="1" spans="1:256">
      <c r="A179" s="233"/>
      <c r="B179" s="183"/>
      <c r="C179" s="271"/>
      <c r="D179" s="272"/>
      <c r="E179" s="272"/>
      <c r="F179" s="273"/>
      <c r="G179" s="272"/>
      <c r="H179" s="272"/>
      <c r="I179" s="272"/>
      <c r="J179" s="272"/>
      <c r="K179" s="272"/>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c r="CF179" s="225"/>
      <c r="CG179" s="225"/>
      <c r="CH179" s="225"/>
      <c r="CI179" s="225"/>
      <c r="CJ179" s="225"/>
      <c r="CK179" s="225"/>
      <c r="CL179" s="225"/>
      <c r="CM179" s="225"/>
      <c r="CN179" s="225"/>
      <c r="CO179" s="225"/>
      <c r="CP179" s="225"/>
      <c r="CQ179" s="225"/>
      <c r="CR179" s="225"/>
      <c r="CS179" s="225"/>
      <c r="CT179" s="225"/>
      <c r="CU179" s="225"/>
      <c r="CV179" s="225"/>
      <c r="CW179" s="225"/>
      <c r="CX179" s="225"/>
      <c r="CY179" s="225"/>
      <c r="CZ179" s="225"/>
      <c r="DA179" s="225"/>
      <c r="DB179" s="225"/>
      <c r="DC179" s="225"/>
      <c r="DD179" s="225"/>
      <c r="DE179" s="225"/>
      <c r="DF179" s="225"/>
      <c r="DG179" s="225"/>
      <c r="DH179" s="225"/>
      <c r="DI179" s="225"/>
      <c r="DJ179" s="225"/>
      <c r="DK179" s="225"/>
      <c r="DL179" s="225"/>
      <c r="DM179" s="225"/>
      <c r="DN179" s="225"/>
      <c r="DO179" s="225"/>
      <c r="DP179" s="225"/>
      <c r="DQ179" s="225"/>
      <c r="DR179" s="225"/>
      <c r="DS179" s="225"/>
      <c r="DT179" s="225"/>
      <c r="DU179" s="225"/>
      <c r="DV179" s="225"/>
      <c r="DW179" s="225"/>
      <c r="DX179" s="225"/>
      <c r="DY179" s="225"/>
      <c r="DZ179" s="225"/>
      <c r="EA179" s="225"/>
      <c r="EB179" s="225"/>
      <c r="EC179" s="225"/>
      <c r="ED179" s="225"/>
      <c r="EE179" s="225"/>
      <c r="EF179" s="225"/>
      <c r="EG179" s="225"/>
      <c r="EH179" s="225"/>
      <c r="EI179" s="225"/>
      <c r="EJ179" s="225"/>
      <c r="EK179" s="225"/>
      <c r="EL179" s="225"/>
      <c r="EM179" s="225"/>
      <c r="EN179" s="225"/>
      <c r="EO179" s="225"/>
      <c r="EP179" s="225"/>
      <c r="EQ179" s="225"/>
      <c r="ER179" s="225"/>
      <c r="ES179" s="225"/>
      <c r="ET179" s="225"/>
      <c r="EU179" s="225"/>
      <c r="EV179" s="225"/>
      <c r="EW179" s="225"/>
      <c r="EX179" s="225"/>
      <c r="EY179" s="225"/>
      <c r="EZ179" s="225"/>
      <c r="FA179" s="225"/>
      <c r="FB179" s="225"/>
      <c r="FC179" s="225"/>
      <c r="FD179" s="225"/>
      <c r="FE179" s="225"/>
      <c r="FF179" s="225"/>
      <c r="FG179" s="225"/>
      <c r="FH179" s="225"/>
      <c r="FI179" s="225"/>
      <c r="FJ179" s="225"/>
      <c r="FK179" s="225"/>
      <c r="FL179" s="225"/>
      <c r="FM179" s="225"/>
      <c r="FN179" s="225"/>
      <c r="FO179" s="225"/>
      <c r="FP179" s="225"/>
      <c r="FQ179" s="225"/>
      <c r="FR179" s="225"/>
      <c r="FS179" s="225"/>
      <c r="FT179" s="225"/>
      <c r="FU179" s="225"/>
      <c r="FV179" s="225"/>
      <c r="FW179" s="225"/>
      <c r="FX179" s="225"/>
      <c r="FY179" s="225"/>
      <c r="FZ179" s="225"/>
      <c r="GA179" s="225"/>
      <c r="GB179" s="225"/>
      <c r="GC179" s="225"/>
      <c r="GD179" s="225"/>
      <c r="GE179" s="225"/>
      <c r="GF179" s="225"/>
      <c r="GG179" s="225"/>
      <c r="GH179" s="225"/>
      <c r="GI179" s="225"/>
      <c r="GJ179" s="225"/>
      <c r="GK179" s="225"/>
      <c r="GL179" s="225"/>
      <c r="GM179" s="225"/>
      <c r="GN179" s="225"/>
      <c r="GO179" s="225"/>
      <c r="GP179" s="225"/>
      <c r="GQ179" s="225"/>
      <c r="GR179" s="225"/>
      <c r="GS179" s="225"/>
      <c r="GT179" s="225"/>
      <c r="GU179" s="225"/>
      <c r="GV179" s="225"/>
      <c r="GW179" s="225"/>
      <c r="GX179" s="225"/>
      <c r="GY179" s="225"/>
      <c r="GZ179" s="225"/>
      <c r="HA179" s="225"/>
      <c r="HB179" s="225"/>
      <c r="HC179" s="225"/>
      <c r="HD179" s="225"/>
      <c r="HE179" s="225"/>
      <c r="HF179" s="225"/>
      <c r="HG179" s="225"/>
      <c r="HH179" s="225"/>
      <c r="HI179" s="225"/>
      <c r="HJ179" s="225"/>
      <c r="HK179" s="225"/>
      <c r="HL179" s="225"/>
      <c r="HM179" s="225"/>
      <c r="HN179" s="225"/>
      <c r="HO179" s="225"/>
      <c r="HP179" s="225"/>
      <c r="HQ179" s="225"/>
      <c r="HR179" s="225"/>
      <c r="HS179" s="225"/>
      <c r="HT179" s="225"/>
      <c r="HU179" s="225"/>
      <c r="HV179" s="225"/>
      <c r="HW179" s="225"/>
      <c r="HX179" s="225"/>
      <c r="HY179" s="225"/>
      <c r="HZ179" s="225"/>
      <c r="IA179" s="225"/>
      <c r="IB179" s="225"/>
      <c r="IC179" s="225"/>
      <c r="ID179" s="225"/>
      <c r="IE179" s="225"/>
      <c r="IF179" s="225"/>
      <c r="IG179" s="225"/>
      <c r="IH179" s="225"/>
      <c r="II179" s="225"/>
      <c r="IJ179" s="225"/>
      <c r="IK179" s="225"/>
      <c r="IL179" s="225"/>
      <c r="IM179" s="225"/>
      <c r="IN179" s="225"/>
      <c r="IO179" s="225"/>
      <c r="IP179" s="225"/>
      <c r="IQ179" s="225"/>
      <c r="IR179" s="225"/>
      <c r="IS179" s="225"/>
      <c r="IT179" s="225"/>
      <c r="IU179" s="225"/>
      <c r="IV179" s="225"/>
    </row>
    <row r="180" ht="16.5" customHeight="1" spans="1:256">
      <c r="A180" s="233"/>
      <c r="B180" s="183"/>
      <c r="C180" s="271"/>
      <c r="D180" s="272"/>
      <c r="E180" s="272"/>
      <c r="F180" s="273"/>
      <c r="G180" s="272"/>
      <c r="H180" s="272"/>
      <c r="I180" s="272"/>
      <c r="J180" s="272"/>
      <c r="K180" s="272"/>
      <c r="L180" s="225"/>
      <c r="M180" s="225"/>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c r="GY180" s="225"/>
      <c r="GZ180" s="225"/>
      <c r="HA180" s="225"/>
      <c r="HB180" s="225"/>
      <c r="HC180" s="225"/>
      <c r="HD180" s="225"/>
      <c r="HE180" s="225"/>
      <c r="HF180" s="225"/>
      <c r="HG180" s="225"/>
      <c r="HH180" s="225"/>
      <c r="HI180" s="225"/>
      <c r="HJ180" s="225"/>
      <c r="HK180" s="225"/>
      <c r="HL180" s="225"/>
      <c r="HM180" s="225"/>
      <c r="HN180" s="225"/>
      <c r="HO180" s="225"/>
      <c r="HP180" s="225"/>
      <c r="HQ180" s="225"/>
      <c r="HR180" s="225"/>
      <c r="HS180" s="225"/>
      <c r="HT180" s="225"/>
      <c r="HU180" s="225"/>
      <c r="HV180" s="225"/>
      <c r="HW180" s="225"/>
      <c r="HX180" s="225"/>
      <c r="HY180" s="225"/>
      <c r="HZ180" s="225"/>
      <c r="IA180" s="225"/>
      <c r="IB180" s="225"/>
      <c r="IC180" s="225"/>
      <c r="ID180" s="225"/>
      <c r="IE180" s="225"/>
      <c r="IF180" s="225"/>
      <c r="IG180" s="225"/>
      <c r="IH180" s="225"/>
      <c r="II180" s="225"/>
      <c r="IJ180" s="225"/>
      <c r="IK180" s="225"/>
      <c r="IL180" s="225"/>
      <c r="IM180" s="225"/>
      <c r="IN180" s="225"/>
      <c r="IO180" s="225"/>
      <c r="IP180" s="225"/>
      <c r="IQ180" s="225"/>
      <c r="IR180" s="225"/>
      <c r="IS180" s="225"/>
      <c r="IT180" s="225"/>
      <c r="IU180" s="225"/>
      <c r="IV180" s="225"/>
    </row>
    <row r="181" ht="16.5" customHeight="1" spans="1:256">
      <c r="A181" s="233"/>
      <c r="B181" s="183"/>
      <c r="C181" s="271"/>
      <c r="D181" s="272"/>
      <c r="E181" s="272"/>
      <c r="F181" s="273"/>
      <c r="G181" s="272"/>
      <c r="H181" s="272"/>
      <c r="I181" s="272"/>
      <c r="J181" s="272"/>
      <c r="K181" s="272"/>
      <c r="L181" s="225"/>
      <c r="M181" s="225"/>
      <c r="N181" s="225"/>
      <c r="O181" s="225"/>
      <c r="P181" s="225"/>
      <c r="Q181" s="225"/>
      <c r="R181" s="225"/>
      <c r="S181" s="225"/>
      <c r="T181" s="225"/>
      <c r="U181" s="225"/>
      <c r="V181" s="225"/>
      <c r="W181" s="225"/>
      <c r="X181" s="225"/>
      <c r="Y181" s="225"/>
      <c r="Z181" s="225"/>
      <c r="AA181" s="225"/>
      <c r="AB181" s="225"/>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c r="CF181" s="225"/>
      <c r="CG181" s="225"/>
      <c r="CH181" s="225"/>
      <c r="CI181" s="225"/>
      <c r="CJ181" s="225"/>
      <c r="CK181" s="225"/>
      <c r="CL181" s="225"/>
      <c r="CM181" s="225"/>
      <c r="CN181" s="225"/>
      <c r="CO181" s="225"/>
      <c r="CP181" s="225"/>
      <c r="CQ181" s="225"/>
      <c r="CR181" s="225"/>
      <c r="CS181" s="225"/>
      <c r="CT181" s="225"/>
      <c r="CU181" s="225"/>
      <c r="CV181" s="225"/>
      <c r="CW181" s="225"/>
      <c r="CX181" s="225"/>
      <c r="CY181" s="225"/>
      <c r="CZ181" s="225"/>
      <c r="DA181" s="225"/>
      <c r="DB181" s="225"/>
      <c r="DC181" s="225"/>
      <c r="DD181" s="225"/>
      <c r="DE181" s="225"/>
      <c r="DF181" s="225"/>
      <c r="DG181" s="225"/>
      <c r="DH181" s="225"/>
      <c r="DI181" s="225"/>
      <c r="DJ181" s="225"/>
      <c r="DK181" s="225"/>
      <c r="DL181" s="225"/>
      <c r="DM181" s="225"/>
      <c r="DN181" s="225"/>
      <c r="DO181" s="225"/>
      <c r="DP181" s="225"/>
      <c r="DQ181" s="225"/>
      <c r="DR181" s="225"/>
      <c r="DS181" s="225"/>
      <c r="DT181" s="225"/>
      <c r="DU181" s="225"/>
      <c r="DV181" s="225"/>
      <c r="DW181" s="225"/>
      <c r="DX181" s="225"/>
      <c r="DY181" s="225"/>
      <c r="DZ181" s="225"/>
      <c r="EA181" s="225"/>
      <c r="EB181" s="225"/>
      <c r="EC181" s="225"/>
      <c r="ED181" s="225"/>
      <c r="EE181" s="225"/>
      <c r="EF181" s="225"/>
      <c r="EG181" s="225"/>
      <c r="EH181" s="225"/>
      <c r="EI181" s="225"/>
      <c r="EJ181" s="225"/>
      <c r="EK181" s="225"/>
      <c r="EL181" s="225"/>
      <c r="EM181" s="225"/>
      <c r="EN181" s="225"/>
      <c r="EO181" s="225"/>
      <c r="EP181" s="225"/>
      <c r="EQ181" s="225"/>
      <c r="ER181" s="225"/>
      <c r="ES181" s="225"/>
      <c r="ET181" s="225"/>
      <c r="EU181" s="225"/>
      <c r="EV181" s="225"/>
      <c r="EW181" s="225"/>
      <c r="EX181" s="225"/>
      <c r="EY181" s="225"/>
      <c r="EZ181" s="225"/>
      <c r="FA181" s="225"/>
      <c r="FB181" s="225"/>
      <c r="FC181" s="225"/>
      <c r="FD181" s="225"/>
      <c r="FE181" s="225"/>
      <c r="FF181" s="225"/>
      <c r="FG181" s="225"/>
      <c r="FH181" s="225"/>
      <c r="FI181" s="225"/>
      <c r="FJ181" s="225"/>
      <c r="FK181" s="225"/>
      <c r="FL181" s="225"/>
      <c r="FM181" s="225"/>
      <c r="FN181" s="225"/>
      <c r="FO181" s="225"/>
      <c r="FP181" s="225"/>
      <c r="FQ181" s="225"/>
      <c r="FR181" s="225"/>
      <c r="FS181" s="225"/>
      <c r="FT181" s="225"/>
      <c r="FU181" s="225"/>
      <c r="FV181" s="225"/>
      <c r="FW181" s="225"/>
      <c r="FX181" s="225"/>
      <c r="FY181" s="225"/>
      <c r="FZ181" s="225"/>
      <c r="GA181" s="225"/>
      <c r="GB181" s="225"/>
      <c r="GC181" s="225"/>
      <c r="GD181" s="225"/>
      <c r="GE181" s="225"/>
      <c r="GF181" s="225"/>
      <c r="GG181" s="225"/>
      <c r="GH181" s="225"/>
      <c r="GI181" s="225"/>
      <c r="GJ181" s="225"/>
      <c r="GK181" s="225"/>
      <c r="GL181" s="225"/>
      <c r="GM181" s="225"/>
      <c r="GN181" s="225"/>
      <c r="GO181" s="225"/>
      <c r="GP181" s="225"/>
      <c r="GQ181" s="225"/>
      <c r="GR181" s="225"/>
      <c r="GS181" s="225"/>
      <c r="GT181" s="225"/>
      <c r="GU181" s="225"/>
      <c r="GV181" s="225"/>
      <c r="GW181" s="225"/>
      <c r="GX181" s="225"/>
      <c r="GY181" s="225"/>
      <c r="GZ181" s="225"/>
      <c r="HA181" s="225"/>
      <c r="HB181" s="225"/>
      <c r="HC181" s="225"/>
      <c r="HD181" s="225"/>
      <c r="HE181" s="225"/>
      <c r="HF181" s="225"/>
      <c r="HG181" s="225"/>
      <c r="HH181" s="225"/>
      <c r="HI181" s="225"/>
      <c r="HJ181" s="225"/>
      <c r="HK181" s="225"/>
      <c r="HL181" s="225"/>
      <c r="HM181" s="225"/>
      <c r="HN181" s="225"/>
      <c r="HO181" s="225"/>
      <c r="HP181" s="225"/>
      <c r="HQ181" s="225"/>
      <c r="HR181" s="225"/>
      <c r="HS181" s="225"/>
      <c r="HT181" s="225"/>
      <c r="HU181" s="225"/>
      <c r="HV181" s="225"/>
      <c r="HW181" s="225"/>
      <c r="HX181" s="225"/>
      <c r="HY181" s="225"/>
      <c r="HZ181" s="225"/>
      <c r="IA181" s="225"/>
      <c r="IB181" s="225"/>
      <c r="IC181" s="225"/>
      <c r="ID181" s="225"/>
      <c r="IE181" s="225"/>
      <c r="IF181" s="225"/>
      <c r="IG181" s="225"/>
      <c r="IH181" s="225"/>
      <c r="II181" s="225"/>
      <c r="IJ181" s="225"/>
      <c r="IK181" s="225"/>
      <c r="IL181" s="225"/>
      <c r="IM181" s="225"/>
      <c r="IN181" s="225"/>
      <c r="IO181" s="225"/>
      <c r="IP181" s="225"/>
      <c r="IQ181" s="225"/>
      <c r="IR181" s="225"/>
      <c r="IS181" s="225"/>
      <c r="IT181" s="225"/>
      <c r="IU181" s="225"/>
      <c r="IV181" s="225"/>
    </row>
    <row r="182" ht="16.5" customHeight="1" spans="1:256">
      <c r="A182" s="233"/>
      <c r="B182" s="183"/>
      <c r="C182" s="271"/>
      <c r="D182" s="272"/>
      <c r="E182" s="272"/>
      <c r="F182" s="273"/>
      <c r="G182" s="272"/>
      <c r="H182" s="272"/>
      <c r="I182" s="272"/>
      <c r="J182" s="272"/>
      <c r="K182" s="272"/>
      <c r="L182" s="225"/>
      <c r="M182" s="225"/>
      <c r="N182" s="225"/>
      <c r="O182" s="225"/>
      <c r="P182" s="225"/>
      <c r="Q182" s="225"/>
      <c r="R182" s="225"/>
      <c r="S182" s="225"/>
      <c r="T182" s="225"/>
      <c r="U182" s="225"/>
      <c r="V182" s="225"/>
      <c r="W182" s="225"/>
      <c r="X182" s="225"/>
      <c r="Y182" s="225"/>
      <c r="Z182" s="225"/>
      <c r="AA182" s="225"/>
      <c r="AB182" s="225"/>
      <c r="AC182" s="225"/>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225"/>
      <c r="CH182" s="225"/>
      <c r="CI182" s="225"/>
      <c r="CJ182" s="225"/>
      <c r="CK182" s="225"/>
      <c r="CL182" s="225"/>
      <c r="CM182" s="225"/>
      <c r="CN182" s="225"/>
      <c r="CO182" s="225"/>
      <c r="CP182" s="225"/>
      <c r="CQ182" s="225"/>
      <c r="CR182" s="225"/>
      <c r="CS182" s="225"/>
      <c r="CT182" s="225"/>
      <c r="CU182" s="225"/>
      <c r="CV182" s="225"/>
      <c r="CW182" s="225"/>
      <c r="CX182" s="225"/>
      <c r="CY182" s="225"/>
      <c r="CZ182" s="225"/>
      <c r="DA182" s="225"/>
      <c r="DB182" s="225"/>
      <c r="DC182" s="225"/>
      <c r="DD182" s="225"/>
      <c r="DE182" s="225"/>
      <c r="DF182" s="225"/>
      <c r="DG182" s="225"/>
      <c r="DH182" s="225"/>
      <c r="DI182" s="225"/>
      <c r="DJ182" s="225"/>
      <c r="DK182" s="225"/>
      <c r="DL182" s="225"/>
      <c r="DM182" s="225"/>
      <c r="DN182" s="225"/>
      <c r="DO182" s="225"/>
      <c r="DP182" s="225"/>
      <c r="DQ182" s="225"/>
      <c r="DR182" s="225"/>
      <c r="DS182" s="225"/>
      <c r="DT182" s="225"/>
      <c r="DU182" s="225"/>
      <c r="DV182" s="225"/>
      <c r="DW182" s="225"/>
      <c r="DX182" s="225"/>
      <c r="DY182" s="225"/>
      <c r="DZ182" s="225"/>
      <c r="EA182" s="225"/>
      <c r="EB182" s="225"/>
      <c r="EC182" s="225"/>
      <c r="ED182" s="225"/>
      <c r="EE182" s="225"/>
      <c r="EF182" s="225"/>
      <c r="EG182" s="225"/>
      <c r="EH182" s="225"/>
      <c r="EI182" s="225"/>
      <c r="EJ182" s="225"/>
      <c r="EK182" s="225"/>
      <c r="EL182" s="225"/>
      <c r="EM182" s="225"/>
      <c r="EN182" s="225"/>
      <c r="EO182" s="225"/>
      <c r="EP182" s="225"/>
      <c r="EQ182" s="225"/>
      <c r="ER182" s="225"/>
      <c r="ES182" s="225"/>
      <c r="ET182" s="225"/>
      <c r="EU182" s="225"/>
      <c r="EV182" s="225"/>
      <c r="EW182" s="225"/>
      <c r="EX182" s="225"/>
      <c r="EY182" s="225"/>
      <c r="EZ182" s="225"/>
      <c r="FA182" s="225"/>
      <c r="FB182" s="225"/>
      <c r="FC182" s="225"/>
      <c r="FD182" s="225"/>
      <c r="FE182" s="225"/>
      <c r="FF182" s="225"/>
      <c r="FG182" s="225"/>
      <c r="FH182" s="225"/>
      <c r="FI182" s="225"/>
      <c r="FJ182" s="225"/>
      <c r="FK182" s="225"/>
      <c r="FL182" s="225"/>
      <c r="FM182" s="225"/>
      <c r="FN182" s="225"/>
      <c r="FO182" s="225"/>
      <c r="FP182" s="225"/>
      <c r="FQ182" s="225"/>
      <c r="FR182" s="225"/>
      <c r="FS182" s="225"/>
      <c r="FT182" s="225"/>
      <c r="FU182" s="225"/>
      <c r="FV182" s="225"/>
      <c r="FW182" s="225"/>
      <c r="FX182" s="225"/>
      <c r="FY182" s="225"/>
      <c r="FZ182" s="225"/>
      <c r="GA182" s="225"/>
      <c r="GB182" s="225"/>
      <c r="GC182" s="225"/>
      <c r="GD182" s="225"/>
      <c r="GE182" s="225"/>
      <c r="GF182" s="225"/>
      <c r="GG182" s="225"/>
      <c r="GH182" s="225"/>
      <c r="GI182" s="225"/>
      <c r="GJ182" s="225"/>
      <c r="GK182" s="225"/>
      <c r="GL182" s="225"/>
      <c r="GM182" s="225"/>
      <c r="GN182" s="225"/>
      <c r="GO182" s="225"/>
      <c r="GP182" s="225"/>
      <c r="GQ182" s="225"/>
      <c r="GR182" s="225"/>
      <c r="GS182" s="225"/>
      <c r="GT182" s="225"/>
      <c r="GU182" s="225"/>
      <c r="GV182" s="225"/>
      <c r="GW182" s="225"/>
      <c r="GX182" s="225"/>
      <c r="GY182" s="225"/>
      <c r="GZ182" s="225"/>
      <c r="HA182" s="225"/>
      <c r="HB182" s="225"/>
      <c r="HC182" s="225"/>
      <c r="HD182" s="225"/>
      <c r="HE182" s="225"/>
      <c r="HF182" s="225"/>
      <c r="HG182" s="225"/>
      <c r="HH182" s="225"/>
      <c r="HI182" s="225"/>
      <c r="HJ182" s="225"/>
      <c r="HK182" s="225"/>
      <c r="HL182" s="225"/>
      <c r="HM182" s="225"/>
      <c r="HN182" s="225"/>
      <c r="HO182" s="225"/>
      <c r="HP182" s="225"/>
      <c r="HQ182" s="225"/>
      <c r="HR182" s="225"/>
      <c r="HS182" s="225"/>
      <c r="HT182" s="225"/>
      <c r="HU182" s="225"/>
      <c r="HV182" s="225"/>
      <c r="HW182" s="225"/>
      <c r="HX182" s="225"/>
      <c r="HY182" s="225"/>
      <c r="HZ182" s="225"/>
      <c r="IA182" s="225"/>
      <c r="IB182" s="225"/>
      <c r="IC182" s="225"/>
      <c r="ID182" s="225"/>
      <c r="IE182" s="225"/>
      <c r="IF182" s="225"/>
      <c r="IG182" s="225"/>
      <c r="IH182" s="225"/>
      <c r="II182" s="225"/>
      <c r="IJ182" s="225"/>
      <c r="IK182" s="225"/>
      <c r="IL182" s="225"/>
      <c r="IM182" s="225"/>
      <c r="IN182" s="225"/>
      <c r="IO182" s="225"/>
      <c r="IP182" s="225"/>
      <c r="IQ182" s="225"/>
      <c r="IR182" s="225"/>
      <c r="IS182" s="225"/>
      <c r="IT182" s="225"/>
      <c r="IU182" s="225"/>
      <c r="IV182" s="225"/>
    </row>
    <row r="183" ht="16.5" customHeight="1" spans="1:256">
      <c r="A183" s="233"/>
      <c r="B183" s="183"/>
      <c r="C183" s="271"/>
      <c r="D183" s="272"/>
      <c r="E183" s="272"/>
      <c r="F183" s="273"/>
      <c r="G183" s="272"/>
      <c r="H183" s="272"/>
      <c r="I183" s="272"/>
      <c r="J183" s="272"/>
      <c r="K183" s="272"/>
      <c r="L183" s="225"/>
      <c r="M183" s="225"/>
      <c r="N183" s="225"/>
      <c r="O183" s="225"/>
      <c r="P183" s="225"/>
      <c r="Q183" s="225"/>
      <c r="R183" s="225"/>
      <c r="S183" s="225"/>
      <c r="T183" s="225"/>
      <c r="U183" s="225"/>
      <c r="V183" s="225"/>
      <c r="W183" s="225"/>
      <c r="X183" s="225"/>
      <c r="Y183" s="225"/>
      <c r="Z183" s="225"/>
      <c r="AA183" s="272"/>
      <c r="AB183" s="225"/>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c r="CF183" s="225"/>
      <c r="CG183" s="225"/>
      <c r="CH183" s="225"/>
      <c r="CI183" s="225"/>
      <c r="CJ183" s="225"/>
      <c r="CK183" s="225"/>
      <c r="CL183" s="225"/>
      <c r="CM183" s="225"/>
      <c r="CN183" s="225"/>
      <c r="CO183" s="225"/>
      <c r="CP183" s="225"/>
      <c r="CQ183" s="225"/>
      <c r="CR183" s="225"/>
      <c r="CS183" s="225"/>
      <c r="CT183" s="225"/>
      <c r="CU183" s="225"/>
      <c r="CV183" s="225"/>
      <c r="CW183" s="225"/>
      <c r="CX183" s="225"/>
      <c r="CY183" s="225"/>
      <c r="CZ183" s="225"/>
      <c r="DA183" s="225"/>
      <c r="DB183" s="225"/>
      <c r="DC183" s="225"/>
      <c r="DD183" s="225"/>
      <c r="DE183" s="225"/>
      <c r="DF183" s="225"/>
      <c r="DG183" s="225"/>
      <c r="DH183" s="225"/>
      <c r="DI183" s="225"/>
      <c r="DJ183" s="225"/>
      <c r="DK183" s="225"/>
      <c r="DL183" s="225"/>
      <c r="DM183" s="225"/>
      <c r="DN183" s="225"/>
      <c r="DO183" s="225"/>
      <c r="DP183" s="225"/>
      <c r="DQ183" s="225"/>
      <c r="DR183" s="225"/>
      <c r="DS183" s="225"/>
      <c r="DT183" s="225"/>
      <c r="DU183" s="225"/>
      <c r="DV183" s="225"/>
      <c r="DW183" s="225"/>
      <c r="DX183" s="225"/>
      <c r="DY183" s="225"/>
      <c r="DZ183" s="225"/>
      <c r="EA183" s="225"/>
      <c r="EB183" s="225"/>
      <c r="EC183" s="225"/>
      <c r="ED183" s="225"/>
      <c r="EE183" s="225"/>
      <c r="EF183" s="225"/>
      <c r="EG183" s="225"/>
      <c r="EH183" s="225"/>
      <c r="EI183" s="225"/>
      <c r="EJ183" s="225"/>
      <c r="EK183" s="225"/>
      <c r="EL183" s="225"/>
      <c r="EM183" s="225"/>
      <c r="EN183" s="225"/>
      <c r="EO183" s="225"/>
      <c r="EP183" s="225"/>
      <c r="EQ183" s="225"/>
      <c r="ER183" s="225"/>
      <c r="ES183" s="225"/>
      <c r="ET183" s="225"/>
      <c r="EU183" s="225"/>
      <c r="EV183" s="225"/>
      <c r="EW183" s="225"/>
      <c r="EX183" s="225"/>
      <c r="EY183" s="225"/>
      <c r="EZ183" s="225"/>
      <c r="FA183" s="225"/>
      <c r="FB183" s="225"/>
      <c r="FC183" s="225"/>
      <c r="FD183" s="225"/>
      <c r="FE183" s="225"/>
      <c r="FF183" s="225"/>
      <c r="FG183" s="225"/>
      <c r="FH183" s="225"/>
      <c r="FI183" s="225"/>
      <c r="FJ183" s="225"/>
      <c r="FK183" s="225"/>
      <c r="FL183" s="225"/>
      <c r="FM183" s="225"/>
      <c r="FN183" s="225"/>
      <c r="FO183" s="225"/>
      <c r="FP183" s="225"/>
      <c r="FQ183" s="225"/>
      <c r="FR183" s="225"/>
      <c r="FS183" s="225"/>
      <c r="FT183" s="225"/>
      <c r="FU183" s="225"/>
      <c r="FV183" s="225"/>
      <c r="FW183" s="225"/>
      <c r="FX183" s="225"/>
      <c r="FY183" s="225"/>
      <c r="FZ183" s="225"/>
      <c r="GA183" s="225"/>
      <c r="GB183" s="225"/>
      <c r="GC183" s="225"/>
      <c r="GD183" s="225"/>
      <c r="GE183" s="225"/>
      <c r="GF183" s="225"/>
      <c r="GG183" s="225"/>
      <c r="GH183" s="225"/>
      <c r="GI183" s="225"/>
      <c r="GJ183" s="225"/>
      <c r="GK183" s="225"/>
      <c r="GL183" s="225"/>
      <c r="GM183" s="225"/>
      <c r="GN183" s="225"/>
      <c r="GO183" s="225"/>
      <c r="GP183" s="225"/>
      <c r="GQ183" s="225"/>
      <c r="GR183" s="225"/>
      <c r="GS183" s="225"/>
      <c r="GT183" s="225"/>
      <c r="GU183" s="225"/>
      <c r="GV183" s="225"/>
      <c r="GW183" s="225"/>
      <c r="GX183" s="225"/>
      <c r="GY183" s="225"/>
      <c r="GZ183" s="225"/>
      <c r="HA183" s="225"/>
      <c r="HB183" s="225"/>
      <c r="HC183" s="225"/>
      <c r="HD183" s="225"/>
      <c r="HE183" s="225"/>
      <c r="HF183" s="225"/>
      <c r="HG183" s="225"/>
      <c r="HH183" s="225"/>
      <c r="HI183" s="225"/>
      <c r="HJ183" s="225"/>
      <c r="HK183" s="225"/>
      <c r="HL183" s="225"/>
      <c r="HM183" s="225"/>
      <c r="HN183" s="225"/>
      <c r="HO183" s="225"/>
      <c r="HP183" s="225"/>
      <c r="HQ183" s="225"/>
      <c r="HR183" s="225"/>
      <c r="HS183" s="225"/>
      <c r="HT183" s="225"/>
      <c r="HU183" s="225"/>
      <c r="HV183" s="225"/>
      <c r="HW183" s="225"/>
      <c r="HX183" s="225"/>
      <c r="HY183" s="225"/>
      <c r="HZ183" s="225"/>
      <c r="IA183" s="225"/>
      <c r="IB183" s="225"/>
      <c r="IC183" s="225"/>
      <c r="ID183" s="225"/>
      <c r="IE183" s="225"/>
      <c r="IF183" s="225"/>
      <c r="IG183" s="225"/>
      <c r="IH183" s="225"/>
      <c r="II183" s="225"/>
      <c r="IJ183" s="225"/>
      <c r="IK183" s="225"/>
      <c r="IL183" s="225"/>
      <c r="IM183" s="225"/>
      <c r="IN183" s="225"/>
      <c r="IO183" s="225"/>
      <c r="IP183" s="225"/>
      <c r="IQ183" s="225"/>
      <c r="IR183" s="225"/>
      <c r="IS183" s="225"/>
      <c r="IT183" s="225"/>
      <c r="IU183" s="225"/>
      <c r="IV183" s="225"/>
    </row>
    <row r="184" ht="16.5" customHeight="1" spans="1:256">
      <c r="A184" s="233"/>
      <c r="B184" s="183"/>
      <c r="C184" s="271"/>
      <c r="D184" s="272"/>
      <c r="E184" s="272"/>
      <c r="F184" s="273"/>
      <c r="G184" s="272"/>
      <c r="H184" s="272"/>
      <c r="I184" s="272"/>
      <c r="J184" s="272"/>
      <c r="K184" s="272"/>
      <c r="L184" s="225"/>
      <c r="M184" s="225"/>
      <c r="N184" s="225"/>
      <c r="O184" s="225"/>
      <c r="P184" s="225"/>
      <c r="Q184" s="225"/>
      <c r="R184" s="225"/>
      <c r="S184" s="225"/>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225"/>
      <c r="CH184" s="225"/>
      <c r="CI184" s="225"/>
      <c r="CJ184" s="225"/>
      <c r="CK184" s="225"/>
      <c r="CL184" s="225"/>
      <c r="CM184" s="225"/>
      <c r="CN184" s="225"/>
      <c r="CO184" s="225"/>
      <c r="CP184" s="225"/>
      <c r="CQ184" s="225"/>
      <c r="CR184" s="225"/>
      <c r="CS184" s="225"/>
      <c r="CT184" s="225"/>
      <c r="CU184" s="225"/>
      <c r="CV184" s="225"/>
      <c r="CW184" s="225"/>
      <c r="CX184" s="225"/>
      <c r="CY184" s="225"/>
      <c r="CZ184" s="225"/>
      <c r="DA184" s="225"/>
      <c r="DB184" s="225"/>
      <c r="DC184" s="225"/>
      <c r="DD184" s="225"/>
      <c r="DE184" s="225"/>
      <c r="DF184" s="225"/>
      <c r="DG184" s="225"/>
      <c r="DH184" s="225"/>
      <c r="DI184" s="225"/>
      <c r="DJ184" s="225"/>
      <c r="DK184" s="225"/>
      <c r="DL184" s="225"/>
      <c r="DM184" s="225"/>
      <c r="DN184" s="225"/>
      <c r="DO184" s="225"/>
      <c r="DP184" s="225"/>
      <c r="DQ184" s="225"/>
      <c r="DR184" s="225"/>
      <c r="DS184" s="225"/>
      <c r="DT184" s="225"/>
      <c r="DU184" s="225"/>
      <c r="DV184" s="225"/>
      <c r="DW184" s="225"/>
      <c r="DX184" s="225"/>
      <c r="DY184" s="225"/>
      <c r="DZ184" s="225"/>
      <c r="EA184" s="225"/>
      <c r="EB184" s="225"/>
      <c r="EC184" s="225"/>
      <c r="ED184" s="225"/>
      <c r="EE184" s="225"/>
      <c r="EF184" s="225"/>
      <c r="EG184" s="225"/>
      <c r="EH184" s="225"/>
      <c r="EI184" s="225"/>
      <c r="EJ184" s="225"/>
      <c r="EK184" s="225"/>
      <c r="EL184" s="225"/>
      <c r="EM184" s="225"/>
      <c r="EN184" s="225"/>
      <c r="EO184" s="225"/>
      <c r="EP184" s="225"/>
      <c r="EQ184" s="225"/>
      <c r="ER184" s="225"/>
      <c r="ES184" s="225"/>
      <c r="ET184" s="225"/>
      <c r="EU184" s="225"/>
      <c r="EV184" s="225"/>
      <c r="EW184" s="225"/>
      <c r="EX184" s="225"/>
      <c r="EY184" s="225"/>
      <c r="EZ184" s="225"/>
      <c r="FA184" s="225"/>
      <c r="FB184" s="225"/>
      <c r="FC184" s="225"/>
      <c r="FD184" s="225"/>
      <c r="FE184" s="225"/>
      <c r="FF184" s="225"/>
      <c r="FG184" s="225"/>
      <c r="FH184" s="225"/>
      <c r="FI184" s="225"/>
      <c r="FJ184" s="225"/>
      <c r="FK184" s="225"/>
      <c r="FL184" s="225"/>
      <c r="FM184" s="225"/>
      <c r="FN184" s="225"/>
      <c r="FO184" s="225"/>
      <c r="FP184" s="225"/>
      <c r="FQ184" s="225"/>
      <c r="FR184" s="225"/>
      <c r="FS184" s="225"/>
      <c r="FT184" s="225"/>
      <c r="FU184" s="225"/>
      <c r="FV184" s="225"/>
      <c r="FW184" s="225"/>
      <c r="FX184" s="225"/>
      <c r="FY184" s="225"/>
      <c r="FZ184" s="225"/>
      <c r="GA184" s="225"/>
      <c r="GB184" s="225"/>
      <c r="GC184" s="225"/>
      <c r="GD184" s="225"/>
      <c r="GE184" s="225"/>
      <c r="GF184" s="225"/>
      <c r="GG184" s="225"/>
      <c r="GH184" s="225"/>
      <c r="GI184" s="225"/>
      <c r="GJ184" s="225"/>
      <c r="GK184" s="225"/>
      <c r="GL184" s="225"/>
      <c r="GM184" s="225"/>
      <c r="GN184" s="225"/>
      <c r="GO184" s="225"/>
      <c r="GP184" s="225"/>
      <c r="GQ184" s="225"/>
      <c r="GR184" s="225"/>
      <c r="GS184" s="225"/>
      <c r="GT184" s="225"/>
      <c r="GU184" s="225"/>
      <c r="GV184" s="225"/>
      <c r="GW184" s="225"/>
      <c r="GX184" s="225"/>
      <c r="GY184" s="225"/>
      <c r="GZ184" s="225"/>
      <c r="HA184" s="225"/>
      <c r="HB184" s="225"/>
      <c r="HC184" s="225"/>
      <c r="HD184" s="225"/>
      <c r="HE184" s="225"/>
      <c r="HF184" s="225"/>
      <c r="HG184" s="225"/>
      <c r="HH184" s="225"/>
      <c r="HI184" s="225"/>
      <c r="HJ184" s="225"/>
      <c r="HK184" s="225"/>
      <c r="HL184" s="225"/>
      <c r="HM184" s="225"/>
      <c r="HN184" s="225"/>
      <c r="HO184" s="225"/>
      <c r="HP184" s="225"/>
      <c r="HQ184" s="225"/>
      <c r="HR184" s="225"/>
      <c r="HS184" s="225"/>
      <c r="HT184" s="225"/>
      <c r="HU184" s="225"/>
      <c r="HV184" s="225"/>
      <c r="HW184" s="225"/>
      <c r="HX184" s="225"/>
      <c r="HY184" s="225"/>
      <c r="HZ184" s="225"/>
      <c r="IA184" s="225"/>
      <c r="IB184" s="225"/>
      <c r="IC184" s="225"/>
      <c r="ID184" s="225"/>
      <c r="IE184" s="225"/>
      <c r="IF184" s="225"/>
      <c r="IG184" s="225"/>
      <c r="IH184" s="225"/>
      <c r="II184" s="225"/>
      <c r="IJ184" s="225"/>
      <c r="IK184" s="225"/>
      <c r="IL184" s="225"/>
      <c r="IM184" s="225"/>
      <c r="IN184" s="225"/>
      <c r="IO184" s="225"/>
      <c r="IP184" s="225"/>
      <c r="IQ184" s="225"/>
      <c r="IR184" s="225"/>
      <c r="IS184" s="225"/>
      <c r="IT184" s="225"/>
      <c r="IU184" s="225"/>
      <c r="IV184" s="225"/>
    </row>
    <row r="185" ht="16.5" customHeight="1" spans="1:256">
      <c r="A185" s="233"/>
      <c r="B185" s="183"/>
      <c r="C185" s="271"/>
      <c r="D185" s="272"/>
      <c r="E185" s="272"/>
      <c r="F185" s="273"/>
      <c r="G185" s="272"/>
      <c r="H185" s="272"/>
      <c r="I185" s="272"/>
      <c r="J185" s="225"/>
      <c r="K185" s="272"/>
      <c r="L185" s="225"/>
      <c r="M185" s="225"/>
      <c r="N185" s="225"/>
      <c r="O185" s="225"/>
      <c r="P185" s="225"/>
      <c r="Q185" s="225"/>
      <c r="R185" s="225"/>
      <c r="S185" s="225"/>
      <c r="T185" s="225"/>
      <c r="U185" s="225"/>
      <c r="V185" s="225"/>
      <c r="W185" s="225"/>
      <c r="X185" s="225"/>
      <c r="Y185" s="225"/>
      <c r="Z185" s="225"/>
      <c r="AA185" s="225"/>
      <c r="AB185" s="225"/>
      <c r="AC185" s="225"/>
      <c r="AD185" s="225"/>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225"/>
      <c r="CH185" s="225"/>
      <c r="CI185" s="225"/>
      <c r="CJ185" s="225"/>
      <c r="CK185" s="225"/>
      <c r="CL185" s="225"/>
      <c r="CM185" s="225"/>
      <c r="CN185" s="225"/>
      <c r="CO185" s="225"/>
      <c r="CP185" s="225"/>
      <c r="CQ185" s="225"/>
      <c r="CR185" s="225"/>
      <c r="CS185" s="225"/>
      <c r="CT185" s="225"/>
      <c r="CU185" s="225"/>
      <c r="CV185" s="225"/>
      <c r="CW185" s="225"/>
      <c r="CX185" s="225"/>
      <c r="CY185" s="225"/>
      <c r="CZ185" s="225"/>
      <c r="DA185" s="225"/>
      <c r="DB185" s="225"/>
      <c r="DC185" s="225"/>
      <c r="DD185" s="225"/>
      <c r="DE185" s="225"/>
      <c r="DF185" s="225"/>
      <c r="DG185" s="225"/>
      <c r="DH185" s="225"/>
      <c r="DI185" s="225"/>
      <c r="DJ185" s="225"/>
      <c r="DK185" s="225"/>
      <c r="DL185" s="225"/>
      <c r="DM185" s="225"/>
      <c r="DN185" s="225"/>
      <c r="DO185" s="225"/>
      <c r="DP185" s="225"/>
      <c r="DQ185" s="225"/>
      <c r="DR185" s="225"/>
      <c r="DS185" s="225"/>
      <c r="DT185" s="225"/>
      <c r="DU185" s="225"/>
      <c r="DV185" s="225"/>
      <c r="DW185" s="225"/>
      <c r="DX185" s="225"/>
      <c r="DY185" s="225"/>
      <c r="DZ185" s="225"/>
      <c r="EA185" s="225"/>
      <c r="EB185" s="225"/>
      <c r="EC185" s="225"/>
      <c r="ED185" s="225"/>
      <c r="EE185" s="225"/>
      <c r="EF185" s="225"/>
      <c r="EG185" s="225"/>
      <c r="EH185" s="225"/>
      <c r="EI185" s="225"/>
      <c r="EJ185" s="225"/>
      <c r="EK185" s="225"/>
      <c r="EL185" s="225"/>
      <c r="EM185" s="225"/>
      <c r="EN185" s="225"/>
      <c r="EO185" s="225"/>
      <c r="EP185" s="225"/>
      <c r="EQ185" s="225"/>
      <c r="ER185" s="225"/>
      <c r="ES185" s="225"/>
      <c r="ET185" s="225"/>
      <c r="EU185" s="225"/>
      <c r="EV185" s="225"/>
      <c r="EW185" s="225"/>
      <c r="EX185" s="225"/>
      <c r="EY185" s="225"/>
      <c r="EZ185" s="225"/>
      <c r="FA185" s="225"/>
      <c r="FB185" s="225"/>
      <c r="FC185" s="225"/>
      <c r="FD185" s="225"/>
      <c r="FE185" s="225"/>
      <c r="FF185" s="225"/>
      <c r="FG185" s="225"/>
      <c r="FH185" s="225"/>
      <c r="FI185" s="225"/>
      <c r="FJ185" s="225"/>
      <c r="FK185" s="225"/>
      <c r="FL185" s="225"/>
      <c r="FM185" s="225"/>
      <c r="FN185" s="225"/>
      <c r="FO185" s="225"/>
      <c r="FP185" s="225"/>
      <c r="FQ185" s="225"/>
      <c r="FR185" s="225"/>
      <c r="FS185" s="225"/>
      <c r="FT185" s="225"/>
      <c r="FU185" s="225"/>
      <c r="FV185" s="225"/>
      <c r="FW185" s="225"/>
      <c r="FX185" s="225"/>
      <c r="FY185" s="225"/>
      <c r="FZ185" s="225"/>
      <c r="GA185" s="225"/>
      <c r="GB185" s="225"/>
      <c r="GC185" s="225"/>
      <c r="GD185" s="225"/>
      <c r="GE185" s="225"/>
      <c r="GF185" s="225"/>
      <c r="GG185" s="225"/>
      <c r="GH185" s="225"/>
      <c r="GI185" s="225"/>
      <c r="GJ185" s="225"/>
      <c r="GK185" s="225"/>
      <c r="GL185" s="225"/>
      <c r="GM185" s="225"/>
      <c r="GN185" s="225"/>
      <c r="GO185" s="225"/>
      <c r="GP185" s="225"/>
      <c r="GQ185" s="225"/>
      <c r="GR185" s="225"/>
      <c r="GS185" s="225"/>
      <c r="GT185" s="225"/>
      <c r="GU185" s="225"/>
      <c r="GV185" s="225"/>
      <c r="GW185" s="225"/>
      <c r="GX185" s="225"/>
      <c r="GY185" s="225"/>
      <c r="GZ185" s="225"/>
      <c r="HA185" s="225"/>
      <c r="HB185" s="225"/>
      <c r="HC185" s="225"/>
      <c r="HD185" s="225"/>
      <c r="HE185" s="225"/>
      <c r="HF185" s="225"/>
      <c r="HG185" s="225"/>
      <c r="HH185" s="225"/>
      <c r="HI185" s="225"/>
      <c r="HJ185" s="225"/>
      <c r="HK185" s="225"/>
      <c r="HL185" s="225"/>
      <c r="HM185" s="225"/>
      <c r="HN185" s="225"/>
      <c r="HO185" s="225"/>
      <c r="HP185" s="225"/>
      <c r="HQ185" s="225"/>
      <c r="HR185" s="225"/>
      <c r="HS185" s="225"/>
      <c r="HT185" s="225"/>
      <c r="HU185" s="225"/>
      <c r="HV185" s="225"/>
      <c r="HW185" s="225"/>
      <c r="HX185" s="225"/>
      <c r="HY185" s="225"/>
      <c r="HZ185" s="225"/>
      <c r="IA185" s="225"/>
      <c r="IB185" s="225"/>
      <c r="IC185" s="225"/>
      <c r="ID185" s="225"/>
      <c r="IE185" s="225"/>
      <c r="IF185" s="225"/>
      <c r="IG185" s="225"/>
      <c r="IH185" s="225"/>
      <c r="II185" s="225"/>
      <c r="IJ185" s="225"/>
      <c r="IK185" s="225"/>
      <c r="IL185" s="225"/>
      <c r="IM185" s="225"/>
      <c r="IN185" s="225"/>
      <c r="IO185" s="225"/>
      <c r="IP185" s="225"/>
      <c r="IQ185" s="225"/>
      <c r="IR185" s="225"/>
      <c r="IS185" s="225"/>
      <c r="IT185" s="225"/>
      <c r="IU185" s="225"/>
      <c r="IV185" s="225"/>
    </row>
    <row r="186" ht="16.5" customHeight="1" spans="1:256">
      <c r="A186" s="233"/>
      <c r="B186" s="183"/>
      <c r="C186" s="271"/>
      <c r="D186" s="272"/>
      <c r="E186" s="272"/>
      <c r="F186" s="273"/>
      <c r="G186" s="272"/>
      <c r="H186" s="272"/>
      <c r="I186" s="272"/>
      <c r="J186" s="272"/>
      <c r="K186" s="272"/>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c r="GY186" s="225"/>
      <c r="GZ186" s="225"/>
      <c r="HA186" s="225"/>
      <c r="HB186" s="225"/>
      <c r="HC186" s="225"/>
      <c r="HD186" s="225"/>
      <c r="HE186" s="225"/>
      <c r="HF186" s="225"/>
      <c r="HG186" s="225"/>
      <c r="HH186" s="225"/>
      <c r="HI186" s="225"/>
      <c r="HJ186" s="225"/>
      <c r="HK186" s="225"/>
      <c r="HL186" s="225"/>
      <c r="HM186" s="225"/>
      <c r="HN186" s="225"/>
      <c r="HO186" s="225"/>
      <c r="HP186" s="225"/>
      <c r="HQ186" s="225"/>
      <c r="HR186" s="225"/>
      <c r="HS186" s="225"/>
      <c r="HT186" s="225"/>
      <c r="HU186" s="225"/>
      <c r="HV186" s="225"/>
      <c r="HW186" s="225"/>
      <c r="HX186" s="225"/>
      <c r="HY186" s="225"/>
      <c r="HZ186" s="225"/>
      <c r="IA186" s="225"/>
      <c r="IB186" s="225"/>
      <c r="IC186" s="225"/>
      <c r="ID186" s="225"/>
      <c r="IE186" s="225"/>
      <c r="IF186" s="225"/>
      <c r="IG186" s="225"/>
      <c r="IH186" s="225"/>
      <c r="II186" s="225"/>
      <c r="IJ186" s="225"/>
      <c r="IK186" s="225"/>
      <c r="IL186" s="225"/>
      <c r="IM186" s="225"/>
      <c r="IN186" s="225"/>
      <c r="IO186" s="225"/>
      <c r="IP186" s="225"/>
      <c r="IQ186" s="225"/>
      <c r="IR186" s="225"/>
      <c r="IS186" s="225"/>
      <c r="IT186" s="225"/>
      <c r="IU186" s="225"/>
      <c r="IV186" s="225"/>
    </row>
    <row r="187" ht="16.5" customHeight="1" spans="1:256">
      <c r="A187" s="233"/>
      <c r="B187" s="183"/>
      <c r="C187" s="271"/>
      <c r="D187" s="272"/>
      <c r="E187" s="272"/>
      <c r="F187" s="273"/>
      <c r="G187" s="272"/>
      <c r="H187" s="272"/>
      <c r="I187" s="272"/>
      <c r="J187" s="272"/>
      <c r="K187" s="272"/>
      <c r="L187" s="225"/>
      <c r="M187" s="225"/>
      <c r="N187" s="225"/>
      <c r="O187" s="225"/>
      <c r="P187" s="225"/>
      <c r="Q187" s="225"/>
      <c r="R187" s="225"/>
      <c r="S187" s="225"/>
      <c r="T187" s="225"/>
      <c r="U187" s="225"/>
      <c r="V187" s="225"/>
      <c r="W187" s="225"/>
      <c r="X187" s="225"/>
      <c r="Y187" s="225"/>
      <c r="Z187" s="225"/>
      <c r="AA187" s="225"/>
      <c r="AB187" s="225"/>
      <c r="AC187" s="225"/>
      <c r="AD187" s="225"/>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225"/>
      <c r="CH187" s="225"/>
      <c r="CI187" s="225"/>
      <c r="CJ187" s="225"/>
      <c r="CK187" s="225"/>
      <c r="CL187" s="225"/>
      <c r="CM187" s="225"/>
      <c r="CN187" s="225"/>
      <c r="CO187" s="225"/>
      <c r="CP187" s="225"/>
      <c r="CQ187" s="225"/>
      <c r="CR187" s="225"/>
      <c r="CS187" s="225"/>
      <c r="CT187" s="225"/>
      <c r="CU187" s="225"/>
      <c r="CV187" s="225"/>
      <c r="CW187" s="225"/>
      <c r="CX187" s="225"/>
      <c r="CY187" s="225"/>
      <c r="CZ187" s="225"/>
      <c r="DA187" s="225"/>
      <c r="DB187" s="225"/>
      <c r="DC187" s="225"/>
      <c r="DD187" s="225"/>
      <c r="DE187" s="225"/>
      <c r="DF187" s="225"/>
      <c r="DG187" s="225"/>
      <c r="DH187" s="225"/>
      <c r="DI187" s="225"/>
      <c r="DJ187" s="225"/>
      <c r="DK187" s="225"/>
      <c r="DL187" s="225"/>
      <c r="DM187" s="225"/>
      <c r="DN187" s="225"/>
      <c r="DO187" s="225"/>
      <c r="DP187" s="225"/>
      <c r="DQ187" s="225"/>
      <c r="DR187" s="225"/>
      <c r="DS187" s="225"/>
      <c r="DT187" s="225"/>
      <c r="DU187" s="225"/>
      <c r="DV187" s="225"/>
      <c r="DW187" s="225"/>
      <c r="DX187" s="225"/>
      <c r="DY187" s="225"/>
      <c r="DZ187" s="225"/>
      <c r="EA187" s="225"/>
      <c r="EB187" s="225"/>
      <c r="EC187" s="225"/>
      <c r="ED187" s="225"/>
      <c r="EE187" s="225"/>
      <c r="EF187" s="225"/>
      <c r="EG187" s="225"/>
      <c r="EH187" s="225"/>
      <c r="EI187" s="225"/>
      <c r="EJ187" s="225"/>
      <c r="EK187" s="225"/>
      <c r="EL187" s="225"/>
      <c r="EM187" s="225"/>
      <c r="EN187" s="225"/>
      <c r="EO187" s="225"/>
      <c r="EP187" s="225"/>
      <c r="EQ187" s="225"/>
      <c r="ER187" s="225"/>
      <c r="ES187" s="225"/>
      <c r="ET187" s="225"/>
      <c r="EU187" s="225"/>
      <c r="EV187" s="225"/>
      <c r="EW187" s="225"/>
      <c r="EX187" s="225"/>
      <c r="EY187" s="225"/>
      <c r="EZ187" s="225"/>
      <c r="FA187" s="225"/>
      <c r="FB187" s="225"/>
      <c r="FC187" s="225"/>
      <c r="FD187" s="225"/>
      <c r="FE187" s="225"/>
      <c r="FF187" s="225"/>
      <c r="FG187" s="225"/>
      <c r="FH187" s="225"/>
      <c r="FI187" s="225"/>
      <c r="FJ187" s="225"/>
      <c r="FK187" s="225"/>
      <c r="FL187" s="225"/>
      <c r="FM187" s="225"/>
      <c r="FN187" s="225"/>
      <c r="FO187" s="225"/>
      <c r="FP187" s="225"/>
      <c r="FQ187" s="225"/>
      <c r="FR187" s="225"/>
      <c r="FS187" s="225"/>
      <c r="FT187" s="225"/>
      <c r="FU187" s="225"/>
      <c r="FV187" s="225"/>
      <c r="FW187" s="225"/>
      <c r="FX187" s="225"/>
      <c r="FY187" s="225"/>
      <c r="FZ187" s="225"/>
      <c r="GA187" s="225"/>
      <c r="GB187" s="225"/>
      <c r="GC187" s="225"/>
      <c r="GD187" s="225"/>
      <c r="GE187" s="225"/>
      <c r="GF187" s="225"/>
      <c r="GG187" s="225"/>
      <c r="GH187" s="225"/>
      <c r="GI187" s="225"/>
      <c r="GJ187" s="225"/>
      <c r="GK187" s="225"/>
      <c r="GL187" s="225"/>
      <c r="GM187" s="225"/>
      <c r="GN187" s="225"/>
      <c r="GO187" s="225"/>
      <c r="GP187" s="225"/>
      <c r="GQ187" s="225"/>
      <c r="GR187" s="225"/>
      <c r="GS187" s="225"/>
      <c r="GT187" s="225"/>
      <c r="GU187" s="225"/>
      <c r="GV187" s="225"/>
      <c r="GW187" s="225"/>
      <c r="GX187" s="225"/>
      <c r="GY187" s="225"/>
      <c r="GZ187" s="225"/>
      <c r="HA187" s="225"/>
      <c r="HB187" s="225"/>
      <c r="HC187" s="225"/>
      <c r="HD187" s="225"/>
      <c r="HE187" s="225"/>
      <c r="HF187" s="225"/>
      <c r="HG187" s="225"/>
      <c r="HH187" s="225"/>
      <c r="HI187" s="225"/>
      <c r="HJ187" s="225"/>
      <c r="HK187" s="225"/>
      <c r="HL187" s="225"/>
      <c r="HM187" s="225"/>
      <c r="HN187" s="225"/>
      <c r="HO187" s="225"/>
      <c r="HP187" s="225"/>
      <c r="HQ187" s="225"/>
      <c r="HR187" s="225"/>
      <c r="HS187" s="225"/>
      <c r="HT187" s="225"/>
      <c r="HU187" s="225"/>
      <c r="HV187" s="225"/>
      <c r="HW187" s="225"/>
      <c r="HX187" s="225"/>
      <c r="HY187" s="225"/>
      <c r="HZ187" s="225"/>
      <c r="IA187" s="225"/>
      <c r="IB187" s="225"/>
      <c r="IC187" s="225"/>
      <c r="ID187" s="225"/>
      <c r="IE187" s="225"/>
      <c r="IF187" s="225"/>
      <c r="IG187" s="225"/>
      <c r="IH187" s="225"/>
      <c r="II187" s="225"/>
      <c r="IJ187" s="225"/>
      <c r="IK187" s="225"/>
      <c r="IL187" s="225"/>
      <c r="IM187" s="225"/>
      <c r="IN187" s="225"/>
      <c r="IO187" s="225"/>
      <c r="IP187" s="225"/>
      <c r="IQ187" s="225"/>
      <c r="IR187" s="225"/>
      <c r="IS187" s="225"/>
      <c r="IT187" s="225"/>
      <c r="IU187" s="225"/>
      <c r="IV187" s="225"/>
    </row>
    <row r="188" ht="16.5" customHeight="1" spans="1:256">
      <c r="A188" s="233"/>
      <c r="B188" s="183"/>
      <c r="C188" s="271"/>
      <c r="D188" s="272"/>
      <c r="E188" s="272"/>
      <c r="F188" s="273"/>
      <c r="G188" s="272"/>
      <c r="H188" s="272"/>
      <c r="I188" s="272"/>
      <c r="J188" s="272"/>
      <c r="K188" s="272"/>
      <c r="L188" s="225"/>
      <c r="M188" s="225"/>
      <c r="N188" s="225"/>
      <c r="O188" s="225"/>
      <c r="P188" s="225"/>
      <c r="Q188" s="225"/>
      <c r="R188" s="225"/>
      <c r="S188" s="225"/>
      <c r="T188" s="225"/>
      <c r="U188" s="225"/>
      <c r="V188" s="225"/>
      <c r="W188" s="225"/>
      <c r="X188" s="225"/>
      <c r="Y188" s="225"/>
      <c r="Z188" s="225"/>
      <c r="AA188" s="225"/>
      <c r="AB188" s="225"/>
      <c r="AC188" s="225"/>
      <c r="AD188" s="225"/>
      <c r="AE188" s="225"/>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225"/>
      <c r="CH188" s="225"/>
      <c r="CI188" s="225"/>
      <c r="CJ188" s="225"/>
      <c r="CK188" s="225"/>
      <c r="CL188" s="225"/>
      <c r="CM188" s="225"/>
      <c r="CN188" s="225"/>
      <c r="CO188" s="225"/>
      <c r="CP188" s="225"/>
      <c r="CQ188" s="225"/>
      <c r="CR188" s="225"/>
      <c r="CS188" s="225"/>
      <c r="CT188" s="225"/>
      <c r="CU188" s="225"/>
      <c r="CV188" s="225"/>
      <c r="CW188" s="225"/>
      <c r="CX188" s="225"/>
      <c r="CY188" s="225"/>
      <c r="CZ188" s="225"/>
      <c r="DA188" s="225"/>
      <c r="DB188" s="225"/>
      <c r="DC188" s="225"/>
      <c r="DD188" s="225"/>
      <c r="DE188" s="225"/>
      <c r="DF188" s="225"/>
      <c r="DG188" s="225"/>
      <c r="DH188" s="225"/>
      <c r="DI188" s="225"/>
      <c r="DJ188" s="225"/>
      <c r="DK188" s="225"/>
      <c r="DL188" s="225"/>
      <c r="DM188" s="225"/>
      <c r="DN188" s="225"/>
      <c r="DO188" s="225"/>
      <c r="DP188" s="225"/>
      <c r="DQ188" s="225"/>
      <c r="DR188" s="225"/>
      <c r="DS188" s="225"/>
      <c r="DT188" s="225"/>
      <c r="DU188" s="225"/>
      <c r="DV188" s="225"/>
      <c r="DW188" s="225"/>
      <c r="DX188" s="225"/>
      <c r="DY188" s="225"/>
      <c r="DZ188" s="225"/>
      <c r="EA188" s="225"/>
      <c r="EB188" s="225"/>
      <c r="EC188" s="225"/>
      <c r="ED188" s="225"/>
      <c r="EE188" s="225"/>
      <c r="EF188" s="225"/>
      <c r="EG188" s="225"/>
      <c r="EH188" s="225"/>
      <c r="EI188" s="225"/>
      <c r="EJ188" s="225"/>
      <c r="EK188" s="225"/>
      <c r="EL188" s="225"/>
      <c r="EM188" s="225"/>
      <c r="EN188" s="225"/>
      <c r="EO188" s="225"/>
      <c r="EP188" s="225"/>
      <c r="EQ188" s="225"/>
      <c r="ER188" s="225"/>
      <c r="ES188" s="225"/>
      <c r="ET188" s="225"/>
      <c r="EU188" s="225"/>
      <c r="EV188" s="225"/>
      <c r="EW188" s="225"/>
      <c r="EX188" s="225"/>
      <c r="EY188" s="225"/>
      <c r="EZ188" s="225"/>
      <c r="FA188" s="225"/>
      <c r="FB188" s="225"/>
      <c r="FC188" s="225"/>
      <c r="FD188" s="225"/>
      <c r="FE188" s="225"/>
      <c r="FF188" s="225"/>
      <c r="FG188" s="225"/>
      <c r="FH188" s="225"/>
      <c r="FI188" s="225"/>
      <c r="FJ188" s="225"/>
      <c r="FK188" s="225"/>
      <c r="FL188" s="225"/>
      <c r="FM188" s="225"/>
      <c r="FN188" s="225"/>
      <c r="FO188" s="225"/>
      <c r="FP188" s="225"/>
      <c r="FQ188" s="225"/>
      <c r="FR188" s="225"/>
      <c r="FS188" s="225"/>
      <c r="FT188" s="225"/>
      <c r="FU188" s="225"/>
      <c r="FV188" s="225"/>
      <c r="FW188" s="225"/>
      <c r="FX188" s="225"/>
      <c r="FY188" s="225"/>
      <c r="FZ188" s="225"/>
      <c r="GA188" s="225"/>
      <c r="GB188" s="225"/>
      <c r="GC188" s="225"/>
      <c r="GD188" s="225"/>
      <c r="GE188" s="225"/>
      <c r="GF188" s="225"/>
      <c r="GG188" s="225"/>
      <c r="GH188" s="225"/>
      <c r="GI188" s="225"/>
      <c r="GJ188" s="225"/>
      <c r="GK188" s="225"/>
      <c r="GL188" s="225"/>
      <c r="GM188" s="225"/>
      <c r="GN188" s="225"/>
      <c r="GO188" s="225"/>
      <c r="GP188" s="225"/>
      <c r="GQ188" s="225"/>
      <c r="GR188" s="225"/>
      <c r="GS188" s="225"/>
      <c r="GT188" s="225"/>
      <c r="GU188" s="225"/>
      <c r="GV188" s="225"/>
      <c r="GW188" s="225"/>
      <c r="GX188" s="225"/>
      <c r="GY188" s="225"/>
      <c r="GZ188" s="225"/>
      <c r="HA188" s="225"/>
      <c r="HB188" s="225"/>
      <c r="HC188" s="225"/>
      <c r="HD188" s="225"/>
      <c r="HE188" s="225"/>
      <c r="HF188" s="225"/>
      <c r="HG188" s="225"/>
      <c r="HH188" s="225"/>
      <c r="HI188" s="225"/>
      <c r="HJ188" s="225"/>
      <c r="HK188" s="225"/>
      <c r="HL188" s="225"/>
      <c r="HM188" s="225"/>
      <c r="HN188" s="225"/>
      <c r="HO188" s="225"/>
      <c r="HP188" s="225"/>
      <c r="HQ188" s="225"/>
      <c r="HR188" s="225"/>
      <c r="HS188" s="225"/>
      <c r="HT188" s="225"/>
      <c r="HU188" s="225"/>
      <c r="HV188" s="225"/>
      <c r="HW188" s="225"/>
      <c r="HX188" s="225"/>
      <c r="HY188" s="225"/>
      <c r="HZ188" s="225"/>
      <c r="IA188" s="225"/>
      <c r="IB188" s="225"/>
      <c r="IC188" s="225"/>
      <c r="ID188" s="225"/>
      <c r="IE188" s="225"/>
      <c r="IF188" s="225"/>
      <c r="IG188" s="225"/>
      <c r="IH188" s="225"/>
      <c r="II188" s="225"/>
      <c r="IJ188" s="225"/>
      <c r="IK188" s="225"/>
      <c r="IL188" s="225"/>
      <c r="IM188" s="225"/>
      <c r="IN188" s="225"/>
      <c r="IO188" s="225"/>
      <c r="IP188" s="225"/>
      <c r="IQ188" s="225"/>
      <c r="IR188" s="225"/>
      <c r="IS188" s="225"/>
      <c r="IT188" s="225"/>
      <c r="IU188" s="225"/>
      <c r="IV188" s="225"/>
    </row>
    <row r="189" ht="16.5" customHeight="1" spans="1:256">
      <c r="A189" s="233"/>
      <c r="B189" s="183"/>
      <c r="C189" s="271"/>
      <c r="D189" s="272"/>
      <c r="E189" s="272"/>
      <c r="F189" s="273"/>
      <c r="G189" s="272"/>
      <c r="H189" s="272"/>
      <c r="I189" s="272"/>
      <c r="J189" s="272"/>
      <c r="K189" s="272"/>
      <c r="L189" s="225"/>
      <c r="M189" s="225"/>
      <c r="N189" s="225"/>
      <c r="O189" s="225"/>
      <c r="P189" s="225"/>
      <c r="Q189" s="225"/>
      <c r="R189" s="225"/>
      <c r="S189" s="225"/>
      <c r="T189" s="225"/>
      <c r="U189" s="225"/>
      <c r="V189" s="225"/>
      <c r="W189" s="225"/>
      <c r="X189" s="225"/>
      <c r="Y189" s="225"/>
      <c r="Z189" s="225"/>
      <c r="AA189" s="225"/>
      <c r="AB189" s="225"/>
      <c r="AC189" s="225"/>
      <c r="AD189" s="225"/>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225"/>
      <c r="CH189" s="225"/>
      <c r="CI189" s="225"/>
      <c r="CJ189" s="225"/>
      <c r="CK189" s="225"/>
      <c r="CL189" s="225"/>
      <c r="CM189" s="225"/>
      <c r="CN189" s="225"/>
      <c r="CO189" s="225"/>
      <c r="CP189" s="225"/>
      <c r="CQ189" s="225"/>
      <c r="CR189" s="225"/>
      <c r="CS189" s="225"/>
      <c r="CT189" s="225"/>
      <c r="CU189" s="225"/>
      <c r="CV189" s="225"/>
      <c r="CW189" s="225"/>
      <c r="CX189" s="225"/>
      <c r="CY189" s="225"/>
      <c r="CZ189" s="225"/>
      <c r="DA189" s="225"/>
      <c r="DB189" s="225"/>
      <c r="DC189" s="225"/>
      <c r="DD189" s="225"/>
      <c r="DE189" s="225"/>
      <c r="DF189" s="225"/>
      <c r="DG189" s="225"/>
      <c r="DH189" s="225"/>
      <c r="DI189" s="225"/>
      <c r="DJ189" s="225"/>
      <c r="DK189" s="225"/>
      <c r="DL189" s="225"/>
      <c r="DM189" s="225"/>
      <c r="DN189" s="225"/>
      <c r="DO189" s="225"/>
      <c r="DP189" s="225"/>
      <c r="DQ189" s="225"/>
      <c r="DR189" s="225"/>
      <c r="DS189" s="225"/>
      <c r="DT189" s="225"/>
      <c r="DU189" s="225"/>
      <c r="DV189" s="225"/>
      <c r="DW189" s="225"/>
      <c r="DX189" s="225"/>
      <c r="DY189" s="225"/>
      <c r="DZ189" s="225"/>
      <c r="EA189" s="225"/>
      <c r="EB189" s="225"/>
      <c r="EC189" s="225"/>
      <c r="ED189" s="225"/>
      <c r="EE189" s="225"/>
      <c r="EF189" s="225"/>
      <c r="EG189" s="225"/>
      <c r="EH189" s="225"/>
      <c r="EI189" s="225"/>
      <c r="EJ189" s="225"/>
      <c r="EK189" s="225"/>
      <c r="EL189" s="225"/>
      <c r="EM189" s="225"/>
      <c r="EN189" s="225"/>
      <c r="EO189" s="225"/>
      <c r="EP189" s="225"/>
      <c r="EQ189" s="225"/>
      <c r="ER189" s="225"/>
      <c r="ES189" s="225"/>
      <c r="ET189" s="225"/>
      <c r="EU189" s="225"/>
      <c r="EV189" s="225"/>
      <c r="EW189" s="225"/>
      <c r="EX189" s="225"/>
      <c r="EY189" s="225"/>
      <c r="EZ189" s="225"/>
      <c r="FA189" s="225"/>
      <c r="FB189" s="225"/>
      <c r="FC189" s="225"/>
      <c r="FD189" s="225"/>
      <c r="FE189" s="225"/>
      <c r="FF189" s="225"/>
      <c r="FG189" s="225"/>
      <c r="FH189" s="225"/>
      <c r="FI189" s="225"/>
      <c r="FJ189" s="225"/>
      <c r="FK189" s="225"/>
      <c r="FL189" s="225"/>
      <c r="FM189" s="225"/>
      <c r="FN189" s="225"/>
      <c r="FO189" s="225"/>
      <c r="FP189" s="225"/>
      <c r="FQ189" s="225"/>
      <c r="FR189" s="225"/>
      <c r="FS189" s="225"/>
      <c r="FT189" s="225"/>
      <c r="FU189" s="225"/>
      <c r="FV189" s="225"/>
      <c r="FW189" s="225"/>
      <c r="FX189" s="225"/>
      <c r="FY189" s="225"/>
      <c r="FZ189" s="225"/>
      <c r="GA189" s="225"/>
      <c r="GB189" s="225"/>
      <c r="GC189" s="225"/>
      <c r="GD189" s="225"/>
      <c r="GE189" s="225"/>
      <c r="GF189" s="225"/>
      <c r="GG189" s="225"/>
      <c r="GH189" s="225"/>
      <c r="GI189" s="225"/>
      <c r="GJ189" s="225"/>
      <c r="GK189" s="225"/>
      <c r="GL189" s="225"/>
      <c r="GM189" s="225"/>
      <c r="GN189" s="225"/>
      <c r="GO189" s="225"/>
      <c r="GP189" s="225"/>
      <c r="GQ189" s="225"/>
      <c r="GR189" s="225"/>
      <c r="GS189" s="225"/>
      <c r="GT189" s="225"/>
      <c r="GU189" s="225"/>
      <c r="GV189" s="225"/>
      <c r="GW189" s="225"/>
      <c r="GX189" s="225"/>
      <c r="GY189" s="225"/>
      <c r="GZ189" s="225"/>
      <c r="HA189" s="225"/>
      <c r="HB189" s="225"/>
      <c r="HC189" s="225"/>
      <c r="HD189" s="225"/>
      <c r="HE189" s="225"/>
      <c r="HF189" s="225"/>
      <c r="HG189" s="225"/>
      <c r="HH189" s="225"/>
      <c r="HI189" s="225"/>
      <c r="HJ189" s="225"/>
      <c r="HK189" s="225"/>
      <c r="HL189" s="225"/>
      <c r="HM189" s="225"/>
      <c r="HN189" s="225"/>
      <c r="HO189" s="225"/>
      <c r="HP189" s="225"/>
      <c r="HQ189" s="225"/>
      <c r="HR189" s="225"/>
      <c r="HS189" s="225"/>
      <c r="HT189" s="225"/>
      <c r="HU189" s="225"/>
      <c r="HV189" s="225"/>
      <c r="HW189" s="225"/>
      <c r="HX189" s="225"/>
      <c r="HY189" s="225"/>
      <c r="HZ189" s="225"/>
      <c r="IA189" s="225"/>
      <c r="IB189" s="225"/>
      <c r="IC189" s="225"/>
      <c r="ID189" s="225"/>
      <c r="IE189" s="225"/>
      <c r="IF189" s="225"/>
      <c r="IG189" s="225"/>
      <c r="IH189" s="225"/>
      <c r="II189" s="225"/>
      <c r="IJ189" s="225"/>
      <c r="IK189" s="225"/>
      <c r="IL189" s="225"/>
      <c r="IM189" s="225"/>
      <c r="IN189" s="225"/>
      <c r="IO189" s="225"/>
      <c r="IP189" s="225"/>
      <c r="IQ189" s="225"/>
      <c r="IR189" s="225"/>
      <c r="IS189" s="225"/>
      <c r="IT189" s="225"/>
      <c r="IU189" s="225"/>
      <c r="IV189" s="225"/>
    </row>
    <row r="190" ht="16.5" customHeight="1" spans="1:256">
      <c r="A190" s="233"/>
      <c r="B190" s="183"/>
      <c r="C190" s="271"/>
      <c r="D190" s="272"/>
      <c r="E190" s="272"/>
      <c r="F190" s="273"/>
      <c r="G190" s="272"/>
      <c r="H190" s="272"/>
      <c r="I190" s="272"/>
      <c r="J190" s="272"/>
      <c r="K190" s="272"/>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225"/>
      <c r="CH190" s="225"/>
      <c r="CI190" s="225"/>
      <c r="CJ190" s="225"/>
      <c r="CK190" s="225"/>
      <c r="CL190" s="225"/>
      <c r="CM190" s="225"/>
      <c r="CN190" s="225"/>
      <c r="CO190" s="225"/>
      <c r="CP190" s="225"/>
      <c r="CQ190" s="225"/>
      <c r="CR190" s="225"/>
      <c r="CS190" s="225"/>
      <c r="CT190" s="225"/>
      <c r="CU190" s="225"/>
      <c r="CV190" s="225"/>
      <c r="CW190" s="225"/>
      <c r="CX190" s="225"/>
      <c r="CY190" s="225"/>
      <c r="CZ190" s="225"/>
      <c r="DA190" s="225"/>
      <c r="DB190" s="225"/>
      <c r="DC190" s="225"/>
      <c r="DD190" s="225"/>
      <c r="DE190" s="225"/>
      <c r="DF190" s="225"/>
      <c r="DG190" s="225"/>
      <c r="DH190" s="225"/>
      <c r="DI190" s="225"/>
      <c r="DJ190" s="225"/>
      <c r="DK190" s="225"/>
      <c r="DL190" s="225"/>
      <c r="DM190" s="225"/>
      <c r="DN190" s="225"/>
      <c r="DO190" s="225"/>
      <c r="DP190" s="225"/>
      <c r="DQ190" s="225"/>
      <c r="DR190" s="225"/>
      <c r="DS190" s="225"/>
      <c r="DT190" s="225"/>
      <c r="DU190" s="225"/>
      <c r="DV190" s="225"/>
      <c r="DW190" s="225"/>
      <c r="DX190" s="225"/>
      <c r="DY190" s="225"/>
      <c r="DZ190" s="225"/>
      <c r="EA190" s="225"/>
      <c r="EB190" s="225"/>
      <c r="EC190" s="225"/>
      <c r="ED190" s="225"/>
      <c r="EE190" s="225"/>
      <c r="EF190" s="225"/>
      <c r="EG190" s="225"/>
      <c r="EH190" s="225"/>
      <c r="EI190" s="225"/>
      <c r="EJ190" s="225"/>
      <c r="EK190" s="225"/>
      <c r="EL190" s="225"/>
      <c r="EM190" s="225"/>
      <c r="EN190" s="225"/>
      <c r="EO190" s="225"/>
      <c r="EP190" s="225"/>
      <c r="EQ190" s="225"/>
      <c r="ER190" s="225"/>
      <c r="ES190" s="225"/>
      <c r="ET190" s="225"/>
      <c r="EU190" s="225"/>
      <c r="EV190" s="225"/>
      <c r="EW190" s="225"/>
      <c r="EX190" s="225"/>
      <c r="EY190" s="225"/>
      <c r="EZ190" s="225"/>
      <c r="FA190" s="225"/>
      <c r="FB190" s="225"/>
      <c r="FC190" s="225"/>
      <c r="FD190" s="225"/>
      <c r="FE190" s="225"/>
      <c r="FF190" s="225"/>
      <c r="FG190" s="225"/>
      <c r="FH190" s="225"/>
      <c r="FI190" s="225"/>
      <c r="FJ190" s="225"/>
      <c r="FK190" s="225"/>
      <c r="FL190" s="225"/>
      <c r="FM190" s="225"/>
      <c r="FN190" s="225"/>
      <c r="FO190" s="225"/>
      <c r="FP190" s="225"/>
      <c r="FQ190" s="225"/>
      <c r="FR190" s="225"/>
      <c r="FS190" s="225"/>
      <c r="FT190" s="225"/>
      <c r="FU190" s="225"/>
      <c r="FV190" s="225"/>
      <c r="FW190" s="225"/>
      <c r="FX190" s="225"/>
      <c r="FY190" s="225"/>
      <c r="FZ190" s="225"/>
      <c r="GA190" s="225"/>
      <c r="GB190" s="225"/>
      <c r="GC190" s="225"/>
      <c r="GD190" s="225"/>
      <c r="GE190" s="225"/>
      <c r="GF190" s="225"/>
      <c r="GG190" s="225"/>
      <c r="GH190" s="225"/>
      <c r="GI190" s="225"/>
      <c r="GJ190" s="225"/>
      <c r="GK190" s="225"/>
      <c r="GL190" s="225"/>
      <c r="GM190" s="225"/>
      <c r="GN190" s="225"/>
      <c r="GO190" s="225"/>
      <c r="GP190" s="225"/>
      <c r="GQ190" s="225"/>
      <c r="GR190" s="225"/>
      <c r="GS190" s="225"/>
      <c r="GT190" s="225"/>
      <c r="GU190" s="225"/>
      <c r="GV190" s="225"/>
      <c r="GW190" s="225"/>
      <c r="GX190" s="225"/>
      <c r="GY190" s="225"/>
      <c r="GZ190" s="225"/>
      <c r="HA190" s="225"/>
      <c r="HB190" s="225"/>
      <c r="HC190" s="225"/>
      <c r="HD190" s="225"/>
      <c r="HE190" s="225"/>
      <c r="HF190" s="225"/>
      <c r="HG190" s="225"/>
      <c r="HH190" s="225"/>
      <c r="HI190" s="225"/>
      <c r="HJ190" s="225"/>
      <c r="HK190" s="225"/>
      <c r="HL190" s="225"/>
      <c r="HM190" s="225"/>
      <c r="HN190" s="225"/>
      <c r="HO190" s="225"/>
      <c r="HP190" s="225"/>
      <c r="HQ190" s="225"/>
      <c r="HR190" s="225"/>
      <c r="HS190" s="225"/>
      <c r="HT190" s="225"/>
      <c r="HU190" s="225"/>
      <c r="HV190" s="225"/>
      <c r="HW190" s="225"/>
      <c r="HX190" s="225"/>
      <c r="HY190" s="225"/>
      <c r="HZ190" s="225"/>
      <c r="IA190" s="225"/>
      <c r="IB190" s="225"/>
      <c r="IC190" s="225"/>
      <c r="ID190" s="225"/>
      <c r="IE190" s="225"/>
      <c r="IF190" s="225"/>
      <c r="IG190" s="225"/>
      <c r="IH190" s="225"/>
      <c r="II190" s="225"/>
      <c r="IJ190" s="225"/>
      <c r="IK190" s="225"/>
      <c r="IL190" s="225"/>
      <c r="IM190" s="225"/>
      <c r="IN190" s="225"/>
      <c r="IO190" s="225"/>
      <c r="IP190" s="225"/>
      <c r="IQ190" s="225"/>
      <c r="IR190" s="225"/>
      <c r="IS190" s="225"/>
      <c r="IT190" s="225"/>
      <c r="IU190" s="225"/>
      <c r="IV190" s="225"/>
    </row>
    <row r="191" ht="16.5" customHeight="1" spans="1:256">
      <c r="A191" s="233"/>
      <c r="B191" s="183"/>
      <c r="C191" s="271"/>
      <c r="D191" s="272"/>
      <c r="E191" s="272"/>
      <c r="F191" s="273"/>
      <c r="G191" s="272"/>
      <c r="H191" s="272"/>
      <c r="I191" s="272"/>
      <c r="J191" s="272"/>
      <c r="K191" s="272"/>
      <c r="L191" s="225"/>
      <c r="M191" s="225"/>
      <c r="N191" s="225"/>
      <c r="O191" s="225"/>
      <c r="P191" s="225"/>
      <c r="Q191" s="225"/>
      <c r="R191" s="225"/>
      <c r="S191" s="225"/>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225"/>
      <c r="CE191" s="225"/>
      <c r="CF191" s="225"/>
      <c r="CG191" s="225"/>
      <c r="CH191" s="225"/>
      <c r="CI191" s="225"/>
      <c r="CJ191" s="225"/>
      <c r="CK191" s="225"/>
      <c r="CL191" s="225"/>
      <c r="CM191" s="225"/>
      <c r="CN191" s="225"/>
      <c r="CO191" s="225"/>
      <c r="CP191" s="225"/>
      <c r="CQ191" s="225"/>
      <c r="CR191" s="225"/>
      <c r="CS191" s="225"/>
      <c r="CT191" s="225"/>
      <c r="CU191" s="225"/>
      <c r="CV191" s="225"/>
      <c r="CW191" s="225"/>
      <c r="CX191" s="225"/>
      <c r="CY191" s="225"/>
      <c r="CZ191" s="225"/>
      <c r="DA191" s="225"/>
      <c r="DB191" s="225"/>
      <c r="DC191" s="225"/>
      <c r="DD191" s="225"/>
      <c r="DE191" s="225"/>
      <c r="DF191" s="225"/>
      <c r="DG191" s="225"/>
      <c r="DH191" s="225"/>
      <c r="DI191" s="225"/>
      <c r="DJ191" s="225"/>
      <c r="DK191" s="225"/>
      <c r="DL191" s="225"/>
      <c r="DM191" s="225"/>
      <c r="DN191" s="225"/>
      <c r="DO191" s="225"/>
      <c r="DP191" s="225"/>
      <c r="DQ191" s="225"/>
      <c r="DR191" s="225"/>
      <c r="DS191" s="225"/>
      <c r="DT191" s="225"/>
      <c r="DU191" s="225"/>
      <c r="DV191" s="225"/>
      <c r="DW191" s="225"/>
      <c r="DX191" s="225"/>
      <c r="DY191" s="225"/>
      <c r="DZ191" s="225"/>
      <c r="EA191" s="225"/>
      <c r="EB191" s="225"/>
      <c r="EC191" s="225"/>
      <c r="ED191" s="225"/>
      <c r="EE191" s="225"/>
      <c r="EF191" s="225"/>
      <c r="EG191" s="225"/>
      <c r="EH191" s="225"/>
      <c r="EI191" s="225"/>
      <c r="EJ191" s="225"/>
      <c r="EK191" s="225"/>
      <c r="EL191" s="225"/>
      <c r="EM191" s="225"/>
      <c r="EN191" s="225"/>
      <c r="EO191" s="225"/>
      <c r="EP191" s="225"/>
      <c r="EQ191" s="225"/>
      <c r="ER191" s="225"/>
      <c r="ES191" s="225"/>
      <c r="ET191" s="225"/>
      <c r="EU191" s="225"/>
      <c r="EV191" s="225"/>
      <c r="EW191" s="225"/>
      <c r="EX191" s="225"/>
      <c r="EY191" s="225"/>
      <c r="EZ191" s="225"/>
      <c r="FA191" s="225"/>
      <c r="FB191" s="225"/>
      <c r="FC191" s="225"/>
      <c r="FD191" s="225"/>
      <c r="FE191" s="225"/>
      <c r="FF191" s="225"/>
      <c r="FG191" s="225"/>
      <c r="FH191" s="225"/>
      <c r="FI191" s="225"/>
      <c r="FJ191" s="225"/>
      <c r="FK191" s="225"/>
      <c r="FL191" s="225"/>
      <c r="FM191" s="225"/>
      <c r="FN191" s="225"/>
      <c r="FO191" s="225"/>
      <c r="FP191" s="225"/>
      <c r="FQ191" s="225"/>
      <c r="FR191" s="225"/>
      <c r="FS191" s="225"/>
      <c r="FT191" s="225"/>
      <c r="FU191" s="225"/>
      <c r="FV191" s="225"/>
      <c r="FW191" s="225"/>
      <c r="FX191" s="225"/>
      <c r="FY191" s="225"/>
      <c r="FZ191" s="225"/>
      <c r="GA191" s="225"/>
      <c r="GB191" s="225"/>
      <c r="GC191" s="225"/>
      <c r="GD191" s="225"/>
      <c r="GE191" s="225"/>
      <c r="GF191" s="225"/>
      <c r="GG191" s="225"/>
      <c r="GH191" s="225"/>
      <c r="GI191" s="225"/>
      <c r="GJ191" s="225"/>
      <c r="GK191" s="225"/>
      <c r="GL191" s="225"/>
      <c r="GM191" s="225"/>
      <c r="GN191" s="225"/>
      <c r="GO191" s="225"/>
      <c r="GP191" s="225"/>
      <c r="GQ191" s="225"/>
      <c r="GR191" s="225"/>
      <c r="GS191" s="225"/>
      <c r="GT191" s="225"/>
      <c r="GU191" s="225"/>
      <c r="GV191" s="225"/>
      <c r="GW191" s="225"/>
      <c r="GX191" s="225"/>
      <c r="GY191" s="225"/>
      <c r="GZ191" s="225"/>
      <c r="HA191" s="225"/>
      <c r="HB191" s="225"/>
      <c r="HC191" s="225"/>
      <c r="HD191" s="225"/>
      <c r="HE191" s="225"/>
      <c r="HF191" s="225"/>
      <c r="HG191" s="225"/>
      <c r="HH191" s="225"/>
      <c r="HI191" s="225"/>
      <c r="HJ191" s="225"/>
      <c r="HK191" s="225"/>
      <c r="HL191" s="225"/>
      <c r="HM191" s="225"/>
      <c r="HN191" s="225"/>
      <c r="HO191" s="225"/>
      <c r="HP191" s="225"/>
      <c r="HQ191" s="225"/>
      <c r="HR191" s="225"/>
      <c r="HS191" s="225"/>
      <c r="HT191" s="225"/>
      <c r="HU191" s="225"/>
      <c r="HV191" s="225"/>
      <c r="HW191" s="225"/>
      <c r="HX191" s="225"/>
      <c r="HY191" s="225"/>
      <c r="HZ191" s="225"/>
      <c r="IA191" s="225"/>
      <c r="IB191" s="225"/>
      <c r="IC191" s="225"/>
      <c r="ID191" s="225"/>
      <c r="IE191" s="225"/>
      <c r="IF191" s="225"/>
      <c r="IG191" s="225"/>
      <c r="IH191" s="225"/>
      <c r="II191" s="225"/>
      <c r="IJ191" s="225"/>
      <c r="IK191" s="225"/>
      <c r="IL191" s="225"/>
      <c r="IM191" s="225"/>
      <c r="IN191" s="225"/>
      <c r="IO191" s="225"/>
      <c r="IP191" s="225"/>
      <c r="IQ191" s="225"/>
      <c r="IR191" s="225"/>
      <c r="IS191" s="225"/>
      <c r="IT191" s="225"/>
      <c r="IU191" s="225"/>
      <c r="IV191" s="225"/>
    </row>
    <row r="192" ht="16.5" customHeight="1" spans="1:256">
      <c r="A192" s="233"/>
      <c r="B192" s="183"/>
      <c r="C192" s="271"/>
      <c r="D192" s="272"/>
      <c r="E192" s="272"/>
      <c r="F192" s="273"/>
      <c r="G192" s="272"/>
      <c r="H192" s="272"/>
      <c r="I192" s="272"/>
      <c r="J192" s="272"/>
      <c r="K192" s="272"/>
      <c r="L192" s="225"/>
      <c r="M192" s="225"/>
      <c r="N192" s="225"/>
      <c r="O192" s="225"/>
      <c r="P192" s="225"/>
      <c r="Q192" s="225"/>
      <c r="R192" s="225"/>
      <c r="S192" s="225"/>
      <c r="T192" s="225"/>
      <c r="U192" s="225"/>
      <c r="V192" s="225"/>
      <c r="W192" s="225"/>
      <c r="X192" s="225"/>
      <c r="Y192" s="225"/>
      <c r="Z192" s="225"/>
      <c r="AA192" s="225"/>
      <c r="AB192" s="225"/>
      <c r="AC192" s="225"/>
      <c r="AD192" s="225"/>
      <c r="AE192" s="225"/>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c r="BK192" s="225"/>
      <c r="BL192" s="225"/>
      <c r="BM192" s="225"/>
      <c r="BN192" s="225"/>
      <c r="BO192" s="225"/>
      <c r="BP192" s="225"/>
      <c r="BQ192" s="225"/>
      <c r="BR192" s="225"/>
      <c r="BS192" s="225"/>
      <c r="BT192" s="225"/>
      <c r="BU192" s="225"/>
      <c r="BV192" s="225"/>
      <c r="BW192" s="225"/>
      <c r="BX192" s="225"/>
      <c r="BY192" s="225"/>
      <c r="BZ192" s="225"/>
      <c r="CA192" s="225"/>
      <c r="CB192" s="225"/>
      <c r="CC192" s="225"/>
      <c r="CD192" s="225"/>
      <c r="CE192" s="225"/>
      <c r="CF192" s="225"/>
      <c r="CG192" s="225"/>
      <c r="CH192" s="225"/>
      <c r="CI192" s="225"/>
      <c r="CJ192" s="225"/>
      <c r="CK192" s="225"/>
      <c r="CL192" s="225"/>
      <c r="CM192" s="225"/>
      <c r="CN192" s="225"/>
      <c r="CO192" s="225"/>
      <c r="CP192" s="225"/>
      <c r="CQ192" s="225"/>
      <c r="CR192" s="225"/>
      <c r="CS192" s="225"/>
      <c r="CT192" s="225"/>
      <c r="CU192" s="225"/>
      <c r="CV192" s="225"/>
      <c r="CW192" s="225"/>
      <c r="CX192" s="225"/>
      <c r="CY192" s="225"/>
      <c r="CZ192" s="225"/>
      <c r="DA192" s="225"/>
      <c r="DB192" s="225"/>
      <c r="DC192" s="225"/>
      <c r="DD192" s="225"/>
      <c r="DE192" s="225"/>
      <c r="DF192" s="225"/>
      <c r="DG192" s="225"/>
      <c r="DH192" s="225"/>
      <c r="DI192" s="225"/>
      <c r="DJ192" s="225"/>
      <c r="DK192" s="225"/>
      <c r="DL192" s="225"/>
      <c r="DM192" s="225"/>
      <c r="DN192" s="225"/>
      <c r="DO192" s="225"/>
      <c r="DP192" s="225"/>
      <c r="DQ192" s="225"/>
      <c r="DR192" s="225"/>
      <c r="DS192" s="225"/>
      <c r="DT192" s="225"/>
      <c r="DU192" s="225"/>
      <c r="DV192" s="225"/>
      <c r="DW192" s="225"/>
      <c r="DX192" s="225"/>
      <c r="DY192" s="225"/>
      <c r="DZ192" s="225"/>
      <c r="EA192" s="225"/>
      <c r="EB192" s="225"/>
      <c r="EC192" s="225"/>
      <c r="ED192" s="225"/>
      <c r="EE192" s="225"/>
      <c r="EF192" s="225"/>
      <c r="EG192" s="225"/>
      <c r="EH192" s="225"/>
      <c r="EI192" s="225"/>
      <c r="EJ192" s="225"/>
      <c r="EK192" s="225"/>
      <c r="EL192" s="225"/>
      <c r="EM192" s="225"/>
      <c r="EN192" s="225"/>
      <c r="EO192" s="225"/>
      <c r="EP192" s="225"/>
      <c r="EQ192" s="225"/>
      <c r="ER192" s="225"/>
      <c r="ES192" s="225"/>
      <c r="ET192" s="225"/>
      <c r="EU192" s="225"/>
      <c r="EV192" s="225"/>
      <c r="EW192" s="225"/>
      <c r="EX192" s="225"/>
      <c r="EY192" s="225"/>
      <c r="EZ192" s="225"/>
      <c r="FA192" s="225"/>
      <c r="FB192" s="225"/>
      <c r="FC192" s="225"/>
      <c r="FD192" s="225"/>
      <c r="FE192" s="225"/>
      <c r="FF192" s="225"/>
      <c r="FG192" s="225"/>
      <c r="FH192" s="225"/>
      <c r="FI192" s="225"/>
      <c r="FJ192" s="225"/>
      <c r="FK192" s="225"/>
      <c r="FL192" s="225"/>
      <c r="FM192" s="225"/>
      <c r="FN192" s="225"/>
      <c r="FO192" s="225"/>
      <c r="FP192" s="225"/>
      <c r="FQ192" s="225"/>
      <c r="FR192" s="225"/>
      <c r="FS192" s="225"/>
      <c r="FT192" s="225"/>
      <c r="FU192" s="225"/>
      <c r="FV192" s="225"/>
      <c r="FW192" s="225"/>
      <c r="FX192" s="225"/>
      <c r="FY192" s="225"/>
      <c r="FZ192" s="225"/>
      <c r="GA192" s="225"/>
      <c r="GB192" s="225"/>
      <c r="GC192" s="225"/>
      <c r="GD192" s="225"/>
      <c r="GE192" s="225"/>
      <c r="GF192" s="225"/>
      <c r="GG192" s="225"/>
      <c r="GH192" s="225"/>
      <c r="GI192" s="225"/>
      <c r="GJ192" s="225"/>
      <c r="GK192" s="225"/>
      <c r="GL192" s="225"/>
      <c r="GM192" s="225"/>
      <c r="GN192" s="225"/>
      <c r="GO192" s="225"/>
      <c r="GP192" s="225"/>
      <c r="GQ192" s="225"/>
      <c r="GR192" s="225"/>
      <c r="GS192" s="225"/>
      <c r="GT192" s="225"/>
      <c r="GU192" s="225"/>
      <c r="GV192" s="225"/>
      <c r="GW192" s="225"/>
      <c r="GX192" s="225"/>
      <c r="GY192" s="225"/>
      <c r="GZ192" s="225"/>
      <c r="HA192" s="225"/>
      <c r="HB192" s="225"/>
      <c r="HC192" s="225"/>
      <c r="HD192" s="225"/>
      <c r="HE192" s="225"/>
      <c r="HF192" s="225"/>
      <c r="HG192" s="225"/>
      <c r="HH192" s="225"/>
      <c r="HI192" s="225"/>
      <c r="HJ192" s="225"/>
      <c r="HK192" s="225"/>
      <c r="HL192" s="225"/>
      <c r="HM192" s="225"/>
      <c r="HN192" s="225"/>
      <c r="HO192" s="225"/>
      <c r="HP192" s="225"/>
      <c r="HQ192" s="225"/>
      <c r="HR192" s="225"/>
      <c r="HS192" s="225"/>
      <c r="HT192" s="225"/>
      <c r="HU192" s="225"/>
      <c r="HV192" s="225"/>
      <c r="HW192" s="225"/>
      <c r="HX192" s="225"/>
      <c r="HY192" s="225"/>
      <c r="HZ192" s="225"/>
      <c r="IA192" s="225"/>
      <c r="IB192" s="225"/>
      <c r="IC192" s="225"/>
      <c r="ID192" s="225"/>
      <c r="IE192" s="225"/>
      <c r="IF192" s="225"/>
      <c r="IG192" s="225"/>
      <c r="IH192" s="225"/>
      <c r="II192" s="225"/>
      <c r="IJ192" s="225"/>
      <c r="IK192" s="225"/>
      <c r="IL192" s="225"/>
      <c r="IM192" s="225"/>
      <c r="IN192" s="225"/>
      <c r="IO192" s="225"/>
      <c r="IP192" s="225"/>
      <c r="IQ192" s="225"/>
      <c r="IR192" s="225"/>
      <c r="IS192" s="225"/>
      <c r="IT192" s="225"/>
      <c r="IU192" s="225"/>
      <c r="IV192" s="225"/>
    </row>
    <row r="193" ht="16.5" customHeight="1" spans="1:256">
      <c r="A193" s="233"/>
      <c r="B193" s="183"/>
      <c r="C193" s="271"/>
      <c r="D193" s="272"/>
      <c r="E193" s="272"/>
      <c r="F193" s="273"/>
      <c r="G193" s="272"/>
      <c r="H193" s="272"/>
      <c r="I193" s="272"/>
      <c r="J193" s="272"/>
      <c r="K193" s="272"/>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c r="BK193" s="225"/>
      <c r="BL193" s="225"/>
      <c r="BM193" s="225"/>
      <c r="BN193" s="225"/>
      <c r="BO193" s="225"/>
      <c r="BP193" s="225"/>
      <c r="BQ193" s="225"/>
      <c r="BR193" s="225"/>
      <c r="BS193" s="225"/>
      <c r="BT193" s="225"/>
      <c r="BU193" s="225"/>
      <c r="BV193" s="225"/>
      <c r="BW193" s="225"/>
      <c r="BX193" s="225"/>
      <c r="BY193" s="225"/>
      <c r="BZ193" s="225"/>
      <c r="CA193" s="225"/>
      <c r="CB193" s="225"/>
      <c r="CC193" s="225"/>
      <c r="CD193" s="225"/>
      <c r="CE193" s="225"/>
      <c r="CF193" s="225"/>
      <c r="CG193" s="225"/>
      <c r="CH193" s="225"/>
      <c r="CI193" s="225"/>
      <c r="CJ193" s="225"/>
      <c r="CK193" s="225"/>
      <c r="CL193" s="225"/>
      <c r="CM193" s="225"/>
      <c r="CN193" s="225"/>
      <c r="CO193" s="225"/>
      <c r="CP193" s="225"/>
      <c r="CQ193" s="225"/>
      <c r="CR193" s="225"/>
      <c r="CS193" s="225"/>
      <c r="CT193" s="225"/>
      <c r="CU193" s="225"/>
      <c r="CV193" s="225"/>
      <c r="CW193" s="225"/>
      <c r="CX193" s="225"/>
      <c r="CY193" s="225"/>
      <c r="CZ193" s="225"/>
      <c r="DA193" s="225"/>
      <c r="DB193" s="225"/>
      <c r="DC193" s="225"/>
      <c r="DD193" s="225"/>
      <c r="DE193" s="225"/>
      <c r="DF193" s="225"/>
      <c r="DG193" s="225"/>
      <c r="DH193" s="225"/>
      <c r="DI193" s="225"/>
      <c r="DJ193" s="225"/>
      <c r="DK193" s="225"/>
      <c r="DL193" s="225"/>
      <c r="DM193" s="225"/>
      <c r="DN193" s="225"/>
      <c r="DO193" s="225"/>
      <c r="DP193" s="225"/>
      <c r="DQ193" s="225"/>
      <c r="DR193" s="225"/>
      <c r="DS193" s="225"/>
      <c r="DT193" s="225"/>
      <c r="DU193" s="225"/>
      <c r="DV193" s="225"/>
      <c r="DW193" s="225"/>
      <c r="DX193" s="225"/>
      <c r="DY193" s="225"/>
      <c r="DZ193" s="225"/>
      <c r="EA193" s="225"/>
      <c r="EB193" s="225"/>
      <c r="EC193" s="225"/>
      <c r="ED193" s="225"/>
      <c r="EE193" s="225"/>
      <c r="EF193" s="225"/>
      <c r="EG193" s="225"/>
      <c r="EH193" s="225"/>
      <c r="EI193" s="225"/>
      <c r="EJ193" s="225"/>
      <c r="EK193" s="225"/>
      <c r="EL193" s="225"/>
      <c r="EM193" s="225"/>
      <c r="EN193" s="225"/>
      <c r="EO193" s="225"/>
      <c r="EP193" s="225"/>
      <c r="EQ193" s="225"/>
      <c r="ER193" s="225"/>
      <c r="ES193" s="225"/>
      <c r="ET193" s="225"/>
      <c r="EU193" s="225"/>
      <c r="EV193" s="225"/>
      <c r="EW193" s="225"/>
      <c r="EX193" s="225"/>
      <c r="EY193" s="225"/>
      <c r="EZ193" s="225"/>
      <c r="FA193" s="225"/>
      <c r="FB193" s="225"/>
      <c r="FC193" s="225"/>
      <c r="FD193" s="225"/>
      <c r="FE193" s="225"/>
      <c r="FF193" s="225"/>
      <c r="FG193" s="225"/>
      <c r="FH193" s="225"/>
      <c r="FI193" s="225"/>
      <c r="FJ193" s="225"/>
      <c r="FK193" s="225"/>
      <c r="FL193" s="225"/>
      <c r="FM193" s="225"/>
      <c r="FN193" s="225"/>
      <c r="FO193" s="225"/>
      <c r="FP193" s="225"/>
      <c r="FQ193" s="225"/>
      <c r="FR193" s="225"/>
      <c r="FS193" s="225"/>
      <c r="FT193" s="225"/>
      <c r="FU193" s="225"/>
      <c r="FV193" s="225"/>
      <c r="FW193" s="225"/>
      <c r="FX193" s="225"/>
      <c r="FY193" s="225"/>
      <c r="FZ193" s="225"/>
      <c r="GA193" s="225"/>
      <c r="GB193" s="225"/>
      <c r="GC193" s="225"/>
      <c r="GD193" s="225"/>
      <c r="GE193" s="225"/>
      <c r="GF193" s="225"/>
      <c r="GG193" s="225"/>
      <c r="GH193" s="225"/>
      <c r="GI193" s="225"/>
      <c r="GJ193" s="225"/>
      <c r="GK193" s="225"/>
      <c r="GL193" s="225"/>
      <c r="GM193" s="225"/>
      <c r="GN193" s="225"/>
      <c r="GO193" s="225"/>
      <c r="GP193" s="225"/>
      <c r="GQ193" s="225"/>
      <c r="GR193" s="225"/>
      <c r="GS193" s="225"/>
      <c r="GT193" s="225"/>
      <c r="GU193" s="225"/>
      <c r="GV193" s="225"/>
      <c r="GW193" s="225"/>
      <c r="GX193" s="225"/>
      <c r="GY193" s="225"/>
      <c r="GZ193" s="225"/>
      <c r="HA193" s="225"/>
      <c r="HB193" s="225"/>
      <c r="HC193" s="225"/>
      <c r="HD193" s="225"/>
      <c r="HE193" s="225"/>
      <c r="HF193" s="225"/>
      <c r="HG193" s="225"/>
      <c r="HH193" s="225"/>
      <c r="HI193" s="225"/>
      <c r="HJ193" s="225"/>
      <c r="HK193" s="225"/>
      <c r="HL193" s="225"/>
      <c r="HM193" s="225"/>
      <c r="HN193" s="225"/>
      <c r="HO193" s="225"/>
      <c r="HP193" s="225"/>
      <c r="HQ193" s="225"/>
      <c r="HR193" s="225"/>
      <c r="HS193" s="225"/>
      <c r="HT193" s="225"/>
      <c r="HU193" s="225"/>
      <c r="HV193" s="225"/>
      <c r="HW193" s="225"/>
      <c r="HX193" s="225"/>
      <c r="HY193" s="225"/>
      <c r="HZ193" s="225"/>
      <c r="IA193" s="225"/>
      <c r="IB193" s="225"/>
      <c r="IC193" s="225"/>
      <c r="ID193" s="225"/>
      <c r="IE193" s="225"/>
      <c r="IF193" s="225"/>
      <c r="IG193" s="225"/>
      <c r="IH193" s="225"/>
      <c r="II193" s="225"/>
      <c r="IJ193" s="225"/>
      <c r="IK193" s="225"/>
      <c r="IL193" s="225"/>
      <c r="IM193" s="225"/>
      <c r="IN193" s="225"/>
      <c r="IO193" s="225"/>
      <c r="IP193" s="225"/>
      <c r="IQ193" s="225"/>
      <c r="IR193" s="225"/>
      <c r="IS193" s="225"/>
      <c r="IT193" s="225"/>
      <c r="IU193" s="225"/>
      <c r="IV193" s="225"/>
    </row>
    <row r="194" ht="16.5" customHeight="1" spans="1:256">
      <c r="A194" s="233"/>
      <c r="B194" s="183"/>
      <c r="C194" s="271"/>
      <c r="D194" s="272"/>
      <c r="E194" s="272"/>
      <c r="F194" s="273"/>
      <c r="G194" s="272"/>
      <c r="H194" s="272"/>
      <c r="I194" s="272"/>
      <c r="J194" s="272"/>
      <c r="K194" s="272"/>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5"/>
      <c r="BL194" s="225"/>
      <c r="BM194" s="225"/>
      <c r="BN194" s="225"/>
      <c r="BO194" s="225"/>
      <c r="BP194" s="225"/>
      <c r="BQ194" s="225"/>
      <c r="BR194" s="225"/>
      <c r="BS194" s="225"/>
      <c r="BT194" s="225"/>
      <c r="BU194" s="225"/>
      <c r="BV194" s="225"/>
      <c r="BW194" s="225"/>
      <c r="BX194" s="225"/>
      <c r="BY194" s="225"/>
      <c r="BZ194" s="225"/>
      <c r="CA194" s="225"/>
      <c r="CB194" s="225"/>
      <c r="CC194" s="225"/>
      <c r="CD194" s="225"/>
      <c r="CE194" s="225"/>
      <c r="CF194" s="225"/>
      <c r="CG194" s="225"/>
      <c r="CH194" s="225"/>
      <c r="CI194" s="225"/>
      <c r="CJ194" s="225"/>
      <c r="CK194" s="225"/>
      <c r="CL194" s="225"/>
      <c r="CM194" s="225"/>
      <c r="CN194" s="225"/>
      <c r="CO194" s="225"/>
      <c r="CP194" s="225"/>
      <c r="CQ194" s="225"/>
      <c r="CR194" s="225"/>
      <c r="CS194" s="225"/>
      <c r="CT194" s="225"/>
      <c r="CU194" s="225"/>
      <c r="CV194" s="225"/>
      <c r="CW194" s="225"/>
      <c r="CX194" s="225"/>
      <c r="CY194" s="225"/>
      <c r="CZ194" s="225"/>
      <c r="DA194" s="225"/>
      <c r="DB194" s="225"/>
      <c r="DC194" s="225"/>
      <c r="DD194" s="225"/>
      <c r="DE194" s="225"/>
      <c r="DF194" s="225"/>
      <c r="DG194" s="225"/>
      <c r="DH194" s="225"/>
      <c r="DI194" s="225"/>
      <c r="DJ194" s="225"/>
      <c r="DK194" s="225"/>
      <c r="DL194" s="225"/>
      <c r="DM194" s="225"/>
      <c r="DN194" s="225"/>
      <c r="DO194" s="225"/>
      <c r="DP194" s="225"/>
      <c r="DQ194" s="225"/>
      <c r="DR194" s="225"/>
      <c r="DS194" s="225"/>
      <c r="DT194" s="225"/>
      <c r="DU194" s="225"/>
      <c r="DV194" s="225"/>
      <c r="DW194" s="225"/>
      <c r="DX194" s="225"/>
      <c r="DY194" s="225"/>
      <c r="DZ194" s="225"/>
      <c r="EA194" s="225"/>
      <c r="EB194" s="225"/>
      <c r="EC194" s="225"/>
      <c r="ED194" s="225"/>
      <c r="EE194" s="225"/>
      <c r="EF194" s="225"/>
      <c r="EG194" s="225"/>
      <c r="EH194" s="225"/>
      <c r="EI194" s="225"/>
      <c r="EJ194" s="225"/>
      <c r="EK194" s="225"/>
      <c r="EL194" s="225"/>
      <c r="EM194" s="225"/>
      <c r="EN194" s="225"/>
      <c r="EO194" s="225"/>
      <c r="EP194" s="225"/>
      <c r="EQ194" s="225"/>
      <c r="ER194" s="225"/>
      <c r="ES194" s="225"/>
      <c r="ET194" s="225"/>
      <c r="EU194" s="225"/>
      <c r="EV194" s="225"/>
      <c r="EW194" s="225"/>
      <c r="EX194" s="225"/>
      <c r="EY194" s="225"/>
      <c r="EZ194" s="225"/>
      <c r="FA194" s="225"/>
      <c r="FB194" s="225"/>
      <c r="FC194" s="225"/>
      <c r="FD194" s="225"/>
      <c r="FE194" s="225"/>
      <c r="FF194" s="225"/>
      <c r="FG194" s="225"/>
      <c r="FH194" s="225"/>
      <c r="FI194" s="225"/>
      <c r="FJ194" s="225"/>
      <c r="FK194" s="225"/>
      <c r="FL194" s="225"/>
      <c r="FM194" s="225"/>
      <c r="FN194" s="225"/>
      <c r="FO194" s="225"/>
      <c r="FP194" s="225"/>
      <c r="FQ194" s="225"/>
      <c r="FR194" s="225"/>
      <c r="FS194" s="225"/>
      <c r="FT194" s="225"/>
      <c r="FU194" s="225"/>
      <c r="FV194" s="225"/>
      <c r="FW194" s="225"/>
      <c r="FX194" s="225"/>
      <c r="FY194" s="225"/>
      <c r="FZ194" s="225"/>
      <c r="GA194" s="225"/>
      <c r="GB194" s="225"/>
      <c r="GC194" s="225"/>
      <c r="GD194" s="225"/>
      <c r="GE194" s="225"/>
      <c r="GF194" s="225"/>
      <c r="GG194" s="225"/>
      <c r="GH194" s="225"/>
      <c r="GI194" s="225"/>
      <c r="GJ194" s="225"/>
      <c r="GK194" s="225"/>
      <c r="GL194" s="225"/>
      <c r="GM194" s="225"/>
      <c r="GN194" s="225"/>
      <c r="GO194" s="225"/>
      <c r="GP194" s="225"/>
      <c r="GQ194" s="225"/>
      <c r="GR194" s="225"/>
      <c r="GS194" s="225"/>
      <c r="GT194" s="225"/>
      <c r="GU194" s="225"/>
      <c r="GV194" s="225"/>
      <c r="GW194" s="225"/>
      <c r="GX194" s="225"/>
      <c r="GY194" s="225"/>
      <c r="GZ194" s="225"/>
      <c r="HA194" s="225"/>
      <c r="HB194" s="225"/>
      <c r="HC194" s="225"/>
      <c r="HD194" s="225"/>
      <c r="HE194" s="225"/>
      <c r="HF194" s="225"/>
      <c r="HG194" s="225"/>
      <c r="HH194" s="225"/>
      <c r="HI194" s="225"/>
      <c r="HJ194" s="225"/>
      <c r="HK194" s="225"/>
      <c r="HL194" s="225"/>
      <c r="HM194" s="225"/>
      <c r="HN194" s="225"/>
      <c r="HO194" s="225"/>
      <c r="HP194" s="225"/>
      <c r="HQ194" s="225"/>
      <c r="HR194" s="225"/>
      <c r="HS194" s="225"/>
      <c r="HT194" s="225"/>
      <c r="HU194" s="225"/>
      <c r="HV194" s="225"/>
      <c r="HW194" s="225"/>
      <c r="HX194" s="225"/>
      <c r="HY194" s="225"/>
      <c r="HZ194" s="225"/>
      <c r="IA194" s="225"/>
      <c r="IB194" s="225"/>
      <c r="IC194" s="225"/>
      <c r="ID194" s="225"/>
      <c r="IE194" s="225"/>
      <c r="IF194" s="225"/>
      <c r="IG194" s="225"/>
      <c r="IH194" s="225"/>
      <c r="II194" s="225"/>
      <c r="IJ194" s="225"/>
      <c r="IK194" s="225"/>
      <c r="IL194" s="225"/>
      <c r="IM194" s="225"/>
      <c r="IN194" s="225"/>
      <c r="IO194" s="225"/>
      <c r="IP194" s="225"/>
      <c r="IQ194" s="225"/>
      <c r="IR194" s="225"/>
      <c r="IS194" s="225"/>
      <c r="IT194" s="225"/>
      <c r="IU194" s="225"/>
      <c r="IV194" s="225"/>
    </row>
    <row r="195" ht="16.5" customHeight="1" spans="1:256">
      <c r="A195" s="233"/>
      <c r="B195" s="183"/>
      <c r="C195" s="271"/>
      <c r="D195" s="272"/>
      <c r="E195" s="272"/>
      <c r="F195" s="273"/>
      <c r="G195" s="272"/>
      <c r="H195" s="272"/>
      <c r="I195" s="272"/>
      <c r="J195" s="272"/>
      <c r="K195" s="272"/>
      <c r="L195" s="225"/>
      <c r="M195" s="225"/>
      <c r="N195" s="225"/>
      <c r="O195" s="225"/>
      <c r="P195" s="225"/>
      <c r="Q195" s="225"/>
      <c r="R195" s="225"/>
      <c r="S195" s="225"/>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c r="BK195" s="225"/>
      <c r="BL195" s="225"/>
      <c r="BM195" s="225"/>
      <c r="BN195" s="225"/>
      <c r="BO195" s="225"/>
      <c r="BP195" s="225"/>
      <c r="BQ195" s="225"/>
      <c r="BR195" s="225"/>
      <c r="BS195" s="225"/>
      <c r="BT195" s="225"/>
      <c r="BU195" s="225"/>
      <c r="BV195" s="225"/>
      <c r="BW195" s="225"/>
      <c r="BX195" s="225"/>
      <c r="BY195" s="225"/>
      <c r="BZ195" s="225"/>
      <c r="CA195" s="225"/>
      <c r="CB195" s="225"/>
      <c r="CC195" s="225"/>
      <c r="CD195" s="225"/>
      <c r="CE195" s="225"/>
      <c r="CF195" s="225"/>
      <c r="CG195" s="225"/>
      <c r="CH195" s="225"/>
      <c r="CI195" s="225"/>
      <c r="CJ195" s="225"/>
      <c r="CK195" s="225"/>
      <c r="CL195" s="225"/>
      <c r="CM195" s="225"/>
      <c r="CN195" s="225"/>
      <c r="CO195" s="225"/>
      <c r="CP195" s="225"/>
      <c r="CQ195" s="225"/>
      <c r="CR195" s="225"/>
      <c r="CS195" s="225"/>
      <c r="CT195" s="225"/>
      <c r="CU195" s="225"/>
      <c r="CV195" s="225"/>
      <c r="CW195" s="225"/>
      <c r="CX195" s="225"/>
      <c r="CY195" s="225"/>
      <c r="CZ195" s="225"/>
      <c r="DA195" s="225"/>
      <c r="DB195" s="225"/>
      <c r="DC195" s="225"/>
      <c r="DD195" s="225"/>
      <c r="DE195" s="225"/>
      <c r="DF195" s="225"/>
      <c r="DG195" s="225"/>
      <c r="DH195" s="225"/>
      <c r="DI195" s="225"/>
      <c r="DJ195" s="225"/>
      <c r="DK195" s="225"/>
      <c r="DL195" s="225"/>
      <c r="DM195" s="225"/>
      <c r="DN195" s="225"/>
      <c r="DO195" s="225"/>
      <c r="DP195" s="225"/>
      <c r="DQ195" s="225"/>
      <c r="DR195" s="225"/>
      <c r="DS195" s="225"/>
      <c r="DT195" s="225"/>
      <c r="DU195" s="225"/>
      <c r="DV195" s="225"/>
      <c r="DW195" s="225"/>
      <c r="DX195" s="225"/>
      <c r="DY195" s="225"/>
      <c r="DZ195" s="225"/>
      <c r="EA195" s="225"/>
      <c r="EB195" s="225"/>
      <c r="EC195" s="225"/>
      <c r="ED195" s="225"/>
      <c r="EE195" s="225"/>
      <c r="EF195" s="225"/>
      <c r="EG195" s="225"/>
      <c r="EH195" s="225"/>
      <c r="EI195" s="225"/>
      <c r="EJ195" s="225"/>
      <c r="EK195" s="225"/>
      <c r="EL195" s="225"/>
      <c r="EM195" s="225"/>
      <c r="EN195" s="225"/>
      <c r="EO195" s="225"/>
      <c r="EP195" s="225"/>
      <c r="EQ195" s="225"/>
      <c r="ER195" s="225"/>
      <c r="ES195" s="225"/>
      <c r="ET195" s="225"/>
      <c r="EU195" s="225"/>
      <c r="EV195" s="225"/>
      <c r="EW195" s="225"/>
      <c r="EX195" s="225"/>
      <c r="EY195" s="225"/>
      <c r="EZ195" s="225"/>
      <c r="FA195" s="225"/>
      <c r="FB195" s="225"/>
      <c r="FC195" s="225"/>
      <c r="FD195" s="225"/>
      <c r="FE195" s="225"/>
      <c r="FF195" s="225"/>
      <c r="FG195" s="225"/>
      <c r="FH195" s="225"/>
      <c r="FI195" s="225"/>
      <c r="FJ195" s="225"/>
      <c r="FK195" s="225"/>
      <c r="FL195" s="225"/>
      <c r="FM195" s="225"/>
      <c r="FN195" s="225"/>
      <c r="FO195" s="225"/>
      <c r="FP195" s="225"/>
      <c r="FQ195" s="225"/>
      <c r="FR195" s="225"/>
      <c r="FS195" s="225"/>
      <c r="FT195" s="225"/>
      <c r="FU195" s="225"/>
      <c r="FV195" s="225"/>
      <c r="FW195" s="225"/>
      <c r="FX195" s="225"/>
      <c r="FY195" s="225"/>
      <c r="FZ195" s="225"/>
      <c r="GA195" s="225"/>
      <c r="GB195" s="225"/>
      <c r="GC195" s="225"/>
      <c r="GD195" s="225"/>
      <c r="GE195" s="225"/>
      <c r="GF195" s="225"/>
      <c r="GG195" s="225"/>
      <c r="GH195" s="225"/>
      <c r="GI195" s="225"/>
      <c r="GJ195" s="225"/>
      <c r="GK195" s="225"/>
      <c r="GL195" s="225"/>
      <c r="GM195" s="225"/>
      <c r="GN195" s="225"/>
      <c r="GO195" s="225"/>
      <c r="GP195" s="225"/>
      <c r="GQ195" s="225"/>
      <c r="GR195" s="225"/>
      <c r="GS195" s="225"/>
      <c r="GT195" s="225"/>
      <c r="GU195" s="225"/>
      <c r="GV195" s="225"/>
      <c r="GW195" s="225"/>
      <c r="GX195" s="225"/>
      <c r="GY195" s="225"/>
      <c r="GZ195" s="225"/>
      <c r="HA195" s="225"/>
      <c r="HB195" s="225"/>
      <c r="HC195" s="225"/>
      <c r="HD195" s="225"/>
      <c r="HE195" s="225"/>
      <c r="HF195" s="225"/>
      <c r="HG195" s="225"/>
      <c r="HH195" s="225"/>
      <c r="HI195" s="225"/>
      <c r="HJ195" s="225"/>
      <c r="HK195" s="225"/>
      <c r="HL195" s="225"/>
      <c r="HM195" s="225"/>
      <c r="HN195" s="225"/>
      <c r="HO195" s="225"/>
      <c r="HP195" s="225"/>
      <c r="HQ195" s="225"/>
      <c r="HR195" s="225"/>
      <c r="HS195" s="225"/>
      <c r="HT195" s="225"/>
      <c r="HU195" s="225"/>
      <c r="HV195" s="225"/>
      <c r="HW195" s="225"/>
      <c r="HX195" s="225"/>
      <c r="HY195" s="225"/>
      <c r="HZ195" s="225"/>
      <c r="IA195" s="225"/>
      <c r="IB195" s="225"/>
      <c r="IC195" s="225"/>
      <c r="ID195" s="225"/>
      <c r="IE195" s="225"/>
      <c r="IF195" s="225"/>
      <c r="IG195" s="225"/>
      <c r="IH195" s="225"/>
      <c r="II195" s="225"/>
      <c r="IJ195" s="225"/>
      <c r="IK195" s="225"/>
      <c r="IL195" s="225"/>
      <c r="IM195" s="225"/>
      <c r="IN195" s="225"/>
      <c r="IO195" s="225"/>
      <c r="IP195" s="225"/>
      <c r="IQ195" s="225"/>
      <c r="IR195" s="225"/>
      <c r="IS195" s="225"/>
      <c r="IT195" s="225"/>
      <c r="IU195" s="225"/>
      <c r="IV195" s="225"/>
    </row>
    <row r="196" ht="16.5" customHeight="1" spans="1:256">
      <c r="A196" s="233"/>
      <c r="B196" s="183"/>
      <c r="C196" s="271"/>
      <c r="D196" s="272"/>
      <c r="E196" s="272"/>
      <c r="F196" s="273"/>
      <c r="G196" s="272"/>
      <c r="H196" s="272"/>
      <c r="I196" s="272"/>
      <c r="J196" s="272"/>
      <c r="K196" s="272"/>
      <c r="L196" s="225"/>
      <c r="M196" s="225"/>
      <c r="N196" s="225"/>
      <c r="O196" s="225"/>
      <c r="P196" s="225"/>
      <c r="Q196" s="225"/>
      <c r="R196" s="225"/>
      <c r="S196" s="225"/>
      <c r="T196" s="225"/>
      <c r="U196" s="225"/>
      <c r="V196" s="225"/>
      <c r="W196" s="225"/>
      <c r="X196" s="225"/>
      <c r="Y196" s="225"/>
      <c r="Z196" s="225"/>
      <c r="AA196" s="225"/>
      <c r="AB196" s="225"/>
      <c r="AC196" s="225"/>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5"/>
      <c r="BF196" s="225"/>
      <c r="BG196" s="225"/>
      <c r="BH196" s="225"/>
      <c r="BI196" s="225"/>
      <c r="BJ196" s="225"/>
      <c r="BK196" s="225"/>
      <c r="BL196" s="225"/>
      <c r="BM196" s="225"/>
      <c r="BN196" s="225"/>
      <c r="BO196" s="225"/>
      <c r="BP196" s="225"/>
      <c r="BQ196" s="225"/>
      <c r="BR196" s="225"/>
      <c r="BS196" s="225"/>
      <c r="BT196" s="225"/>
      <c r="BU196" s="225"/>
      <c r="BV196" s="225"/>
      <c r="BW196" s="225"/>
      <c r="BX196" s="225"/>
      <c r="BY196" s="225"/>
      <c r="BZ196" s="225"/>
      <c r="CA196" s="225"/>
      <c r="CB196" s="225"/>
      <c r="CC196" s="225"/>
      <c r="CD196" s="225"/>
      <c r="CE196" s="225"/>
      <c r="CF196" s="225"/>
      <c r="CG196" s="225"/>
      <c r="CH196" s="225"/>
      <c r="CI196" s="225"/>
      <c r="CJ196" s="225"/>
      <c r="CK196" s="225"/>
      <c r="CL196" s="225"/>
      <c r="CM196" s="225"/>
      <c r="CN196" s="225"/>
      <c r="CO196" s="225"/>
      <c r="CP196" s="225"/>
      <c r="CQ196" s="225"/>
      <c r="CR196" s="225"/>
      <c r="CS196" s="225"/>
      <c r="CT196" s="225"/>
      <c r="CU196" s="225"/>
      <c r="CV196" s="225"/>
      <c r="CW196" s="225"/>
      <c r="CX196" s="225"/>
      <c r="CY196" s="225"/>
      <c r="CZ196" s="225"/>
      <c r="DA196" s="225"/>
      <c r="DB196" s="225"/>
      <c r="DC196" s="225"/>
      <c r="DD196" s="225"/>
      <c r="DE196" s="225"/>
      <c r="DF196" s="225"/>
      <c r="DG196" s="225"/>
      <c r="DH196" s="225"/>
      <c r="DI196" s="225"/>
      <c r="DJ196" s="225"/>
      <c r="DK196" s="225"/>
      <c r="DL196" s="225"/>
      <c r="DM196" s="225"/>
      <c r="DN196" s="225"/>
      <c r="DO196" s="225"/>
      <c r="DP196" s="225"/>
      <c r="DQ196" s="225"/>
      <c r="DR196" s="225"/>
      <c r="DS196" s="225"/>
      <c r="DT196" s="225"/>
      <c r="DU196" s="225"/>
      <c r="DV196" s="225"/>
      <c r="DW196" s="225"/>
      <c r="DX196" s="225"/>
      <c r="DY196" s="225"/>
      <c r="DZ196" s="225"/>
      <c r="EA196" s="225"/>
      <c r="EB196" s="225"/>
      <c r="EC196" s="225"/>
      <c r="ED196" s="225"/>
      <c r="EE196" s="225"/>
      <c r="EF196" s="225"/>
      <c r="EG196" s="225"/>
      <c r="EH196" s="225"/>
      <c r="EI196" s="225"/>
      <c r="EJ196" s="225"/>
      <c r="EK196" s="225"/>
      <c r="EL196" s="225"/>
      <c r="EM196" s="225"/>
      <c r="EN196" s="225"/>
      <c r="EO196" s="225"/>
      <c r="EP196" s="225"/>
      <c r="EQ196" s="225"/>
      <c r="ER196" s="225"/>
      <c r="ES196" s="225"/>
      <c r="ET196" s="225"/>
      <c r="EU196" s="225"/>
      <c r="EV196" s="225"/>
      <c r="EW196" s="225"/>
      <c r="EX196" s="225"/>
      <c r="EY196" s="225"/>
      <c r="EZ196" s="225"/>
      <c r="FA196" s="225"/>
      <c r="FB196" s="225"/>
      <c r="FC196" s="225"/>
      <c r="FD196" s="225"/>
      <c r="FE196" s="225"/>
      <c r="FF196" s="225"/>
      <c r="FG196" s="225"/>
      <c r="FH196" s="225"/>
      <c r="FI196" s="225"/>
      <c r="FJ196" s="225"/>
      <c r="FK196" s="225"/>
      <c r="FL196" s="225"/>
      <c r="FM196" s="225"/>
      <c r="FN196" s="225"/>
      <c r="FO196" s="225"/>
      <c r="FP196" s="225"/>
      <c r="FQ196" s="225"/>
      <c r="FR196" s="225"/>
      <c r="FS196" s="225"/>
      <c r="FT196" s="225"/>
      <c r="FU196" s="225"/>
      <c r="FV196" s="225"/>
      <c r="FW196" s="225"/>
      <c r="FX196" s="225"/>
      <c r="FY196" s="225"/>
      <c r="FZ196" s="225"/>
      <c r="GA196" s="225"/>
      <c r="GB196" s="225"/>
      <c r="GC196" s="225"/>
      <c r="GD196" s="225"/>
      <c r="GE196" s="225"/>
      <c r="GF196" s="225"/>
      <c r="GG196" s="225"/>
      <c r="GH196" s="225"/>
      <c r="GI196" s="225"/>
      <c r="GJ196" s="225"/>
      <c r="GK196" s="225"/>
      <c r="GL196" s="225"/>
      <c r="GM196" s="225"/>
      <c r="GN196" s="225"/>
      <c r="GO196" s="225"/>
      <c r="GP196" s="225"/>
      <c r="GQ196" s="225"/>
      <c r="GR196" s="225"/>
      <c r="GS196" s="225"/>
      <c r="GT196" s="225"/>
      <c r="GU196" s="225"/>
      <c r="GV196" s="225"/>
      <c r="GW196" s="225"/>
      <c r="GX196" s="225"/>
      <c r="GY196" s="225"/>
      <c r="GZ196" s="225"/>
      <c r="HA196" s="225"/>
      <c r="HB196" s="225"/>
      <c r="HC196" s="225"/>
      <c r="HD196" s="225"/>
      <c r="HE196" s="225"/>
      <c r="HF196" s="225"/>
      <c r="HG196" s="225"/>
      <c r="HH196" s="225"/>
      <c r="HI196" s="225"/>
      <c r="HJ196" s="225"/>
      <c r="HK196" s="225"/>
      <c r="HL196" s="225"/>
      <c r="HM196" s="225"/>
      <c r="HN196" s="225"/>
      <c r="HO196" s="225"/>
      <c r="HP196" s="225"/>
      <c r="HQ196" s="225"/>
      <c r="HR196" s="225"/>
      <c r="HS196" s="225"/>
      <c r="HT196" s="225"/>
      <c r="HU196" s="225"/>
      <c r="HV196" s="225"/>
      <c r="HW196" s="225"/>
      <c r="HX196" s="225"/>
      <c r="HY196" s="225"/>
      <c r="HZ196" s="225"/>
      <c r="IA196" s="225"/>
      <c r="IB196" s="225"/>
      <c r="IC196" s="225"/>
      <c r="ID196" s="225"/>
      <c r="IE196" s="225"/>
      <c r="IF196" s="225"/>
      <c r="IG196" s="225"/>
      <c r="IH196" s="225"/>
      <c r="II196" s="225"/>
      <c r="IJ196" s="225"/>
      <c r="IK196" s="225"/>
      <c r="IL196" s="225"/>
      <c r="IM196" s="225"/>
      <c r="IN196" s="225"/>
      <c r="IO196" s="225"/>
      <c r="IP196" s="225"/>
      <c r="IQ196" s="225"/>
      <c r="IR196" s="225"/>
      <c r="IS196" s="225"/>
      <c r="IT196" s="225"/>
      <c r="IU196" s="225"/>
      <c r="IV196" s="225"/>
    </row>
    <row r="197" ht="16.5" customHeight="1" spans="1:256">
      <c r="A197" s="233"/>
      <c r="B197" s="183"/>
      <c r="C197" s="271"/>
      <c r="D197" s="272"/>
      <c r="E197" s="272"/>
      <c r="F197" s="273"/>
      <c r="G197" s="272"/>
      <c r="H197" s="272"/>
      <c r="I197" s="272"/>
      <c r="J197" s="272"/>
      <c r="K197" s="272"/>
      <c r="L197" s="225"/>
      <c r="M197" s="225"/>
      <c r="N197" s="225"/>
      <c r="O197" s="225"/>
      <c r="P197" s="225"/>
      <c r="Q197" s="225"/>
      <c r="R197" s="225"/>
      <c r="S197" s="225"/>
      <c r="T197" s="225"/>
      <c r="U197" s="225"/>
      <c r="V197" s="225"/>
      <c r="W197" s="225"/>
      <c r="X197" s="225"/>
      <c r="Y197" s="225"/>
      <c r="Z197" s="225"/>
      <c r="AA197" s="225"/>
      <c r="AB197" s="225"/>
      <c r="AC197" s="225"/>
      <c r="AD197" s="225"/>
      <c r="AE197" s="225"/>
      <c r="AF197" s="225"/>
      <c r="AG197" s="225"/>
      <c r="AH197" s="225"/>
      <c r="AI197" s="225"/>
      <c r="AJ197" s="225"/>
      <c r="AK197" s="225"/>
      <c r="AL197" s="225"/>
      <c r="AM197" s="225"/>
      <c r="AN197" s="225"/>
      <c r="AO197" s="225"/>
      <c r="AP197" s="225"/>
      <c r="AQ197" s="225"/>
      <c r="AR197" s="225"/>
      <c r="AS197" s="225"/>
      <c r="AT197" s="225"/>
      <c r="AU197" s="225"/>
      <c r="AV197" s="225"/>
      <c r="AW197" s="225"/>
      <c r="AX197" s="225"/>
      <c r="AY197" s="225"/>
      <c r="AZ197" s="225"/>
      <c r="BA197" s="225"/>
      <c r="BB197" s="225"/>
      <c r="BC197" s="225"/>
      <c r="BD197" s="225"/>
      <c r="BE197" s="225"/>
      <c r="BF197" s="225"/>
      <c r="BG197" s="225"/>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c r="EJ197" s="225"/>
      <c r="EK197" s="225"/>
      <c r="EL197" s="225"/>
      <c r="EM197" s="225"/>
      <c r="EN197" s="225"/>
      <c r="EO197" s="225"/>
      <c r="EP197" s="225"/>
      <c r="EQ197" s="225"/>
      <c r="ER197" s="225"/>
      <c r="ES197" s="225"/>
      <c r="ET197" s="225"/>
      <c r="EU197" s="225"/>
      <c r="EV197" s="225"/>
      <c r="EW197" s="225"/>
      <c r="EX197" s="225"/>
      <c r="EY197" s="225"/>
      <c r="EZ197" s="225"/>
      <c r="FA197" s="225"/>
      <c r="FB197" s="225"/>
      <c r="FC197" s="225"/>
      <c r="FD197" s="225"/>
      <c r="FE197" s="225"/>
      <c r="FF197" s="225"/>
      <c r="FG197" s="225"/>
      <c r="FH197" s="225"/>
      <c r="FI197" s="225"/>
      <c r="FJ197" s="225"/>
      <c r="FK197" s="225"/>
      <c r="FL197" s="225"/>
      <c r="FM197" s="225"/>
      <c r="FN197" s="225"/>
      <c r="FO197" s="225"/>
      <c r="FP197" s="225"/>
      <c r="FQ197" s="225"/>
      <c r="FR197" s="225"/>
      <c r="FS197" s="225"/>
      <c r="FT197" s="225"/>
      <c r="FU197" s="225"/>
      <c r="FV197" s="225"/>
      <c r="FW197" s="225"/>
      <c r="FX197" s="225"/>
      <c r="FY197" s="225"/>
      <c r="FZ197" s="225"/>
      <c r="GA197" s="225"/>
      <c r="GB197" s="225"/>
      <c r="GC197" s="225"/>
      <c r="GD197" s="225"/>
      <c r="GE197" s="225"/>
      <c r="GF197" s="225"/>
      <c r="GG197" s="225"/>
      <c r="GH197" s="225"/>
      <c r="GI197" s="225"/>
      <c r="GJ197" s="225"/>
      <c r="GK197" s="225"/>
      <c r="GL197" s="225"/>
      <c r="GM197" s="225"/>
      <c r="GN197" s="225"/>
      <c r="GO197" s="225"/>
      <c r="GP197" s="225"/>
      <c r="GQ197" s="225"/>
      <c r="GR197" s="225"/>
      <c r="GS197" s="225"/>
      <c r="GT197" s="225"/>
      <c r="GU197" s="225"/>
      <c r="GV197" s="225"/>
      <c r="GW197" s="225"/>
      <c r="GX197" s="225"/>
      <c r="GY197" s="225"/>
      <c r="GZ197" s="225"/>
      <c r="HA197" s="225"/>
      <c r="HB197" s="225"/>
      <c r="HC197" s="225"/>
      <c r="HD197" s="225"/>
      <c r="HE197" s="225"/>
      <c r="HF197" s="225"/>
      <c r="HG197" s="225"/>
      <c r="HH197" s="225"/>
      <c r="HI197" s="225"/>
      <c r="HJ197" s="225"/>
      <c r="HK197" s="225"/>
      <c r="HL197" s="225"/>
      <c r="HM197" s="225"/>
      <c r="HN197" s="225"/>
      <c r="HO197" s="225"/>
      <c r="HP197" s="225"/>
      <c r="HQ197" s="225"/>
      <c r="HR197" s="225"/>
      <c r="HS197" s="225"/>
      <c r="HT197" s="225"/>
      <c r="HU197" s="225"/>
      <c r="HV197" s="225"/>
      <c r="HW197" s="225"/>
      <c r="HX197" s="225"/>
      <c r="HY197" s="225"/>
      <c r="HZ197" s="225"/>
      <c r="IA197" s="225"/>
      <c r="IB197" s="225"/>
      <c r="IC197" s="225"/>
      <c r="ID197" s="225"/>
      <c r="IE197" s="225"/>
      <c r="IF197" s="225"/>
      <c r="IG197" s="225"/>
      <c r="IH197" s="225"/>
      <c r="II197" s="225"/>
      <c r="IJ197" s="225"/>
      <c r="IK197" s="225"/>
      <c r="IL197" s="225"/>
      <c r="IM197" s="225"/>
      <c r="IN197" s="225"/>
      <c r="IO197" s="225"/>
      <c r="IP197" s="225"/>
      <c r="IQ197" s="225"/>
      <c r="IR197" s="225"/>
      <c r="IS197" s="225"/>
      <c r="IT197" s="225"/>
      <c r="IU197" s="225"/>
      <c r="IV197" s="225"/>
    </row>
    <row r="198" ht="16.5" customHeight="1" spans="1:256">
      <c r="A198" s="233"/>
      <c r="B198" s="183"/>
      <c r="C198" s="271"/>
      <c r="D198" s="272"/>
      <c r="E198" s="272"/>
      <c r="F198" s="273"/>
      <c r="G198" s="272"/>
      <c r="H198" s="272"/>
      <c r="I198" s="272"/>
      <c r="J198" s="272"/>
      <c r="K198" s="272"/>
      <c r="L198" s="225"/>
      <c r="M198" s="225"/>
      <c r="N198" s="225"/>
      <c r="O198" s="225"/>
      <c r="P198" s="225"/>
      <c r="Q198" s="225"/>
      <c r="R198" s="225"/>
      <c r="S198" s="225"/>
      <c r="T198" s="225"/>
      <c r="U198" s="225"/>
      <c r="V198" s="225"/>
      <c r="W198" s="225"/>
      <c r="X198" s="225"/>
      <c r="Y198" s="225"/>
      <c r="Z198" s="225"/>
      <c r="AA198" s="225"/>
      <c r="AB198" s="225"/>
      <c r="AC198" s="225"/>
      <c r="AD198" s="225"/>
      <c r="AE198" s="225"/>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5"/>
      <c r="BF198" s="225"/>
      <c r="BG198" s="225"/>
      <c r="BH198" s="225"/>
      <c r="BI198" s="225"/>
      <c r="BJ198" s="225"/>
      <c r="BK198" s="225"/>
      <c r="BL198" s="225"/>
      <c r="BM198" s="225"/>
      <c r="BN198" s="225"/>
      <c r="BO198" s="225"/>
      <c r="BP198" s="225"/>
      <c r="BQ198" s="225"/>
      <c r="BR198" s="225"/>
      <c r="BS198" s="225"/>
      <c r="BT198" s="225"/>
      <c r="BU198" s="225"/>
      <c r="BV198" s="225"/>
      <c r="BW198" s="225"/>
      <c r="BX198" s="225"/>
      <c r="BY198" s="225"/>
      <c r="BZ198" s="225"/>
      <c r="CA198" s="225"/>
      <c r="CB198" s="225"/>
      <c r="CC198" s="225"/>
      <c r="CD198" s="225"/>
      <c r="CE198" s="225"/>
      <c r="CF198" s="225"/>
      <c r="CG198" s="225"/>
      <c r="CH198" s="225"/>
      <c r="CI198" s="225"/>
      <c r="CJ198" s="225"/>
      <c r="CK198" s="225"/>
      <c r="CL198" s="225"/>
      <c r="CM198" s="225"/>
      <c r="CN198" s="225"/>
      <c r="CO198" s="225"/>
      <c r="CP198" s="225"/>
      <c r="CQ198" s="225"/>
      <c r="CR198" s="225"/>
      <c r="CS198" s="225"/>
      <c r="CT198" s="225"/>
      <c r="CU198" s="225"/>
      <c r="CV198" s="225"/>
      <c r="CW198" s="225"/>
      <c r="CX198" s="225"/>
      <c r="CY198" s="225"/>
      <c r="CZ198" s="225"/>
      <c r="DA198" s="225"/>
      <c r="DB198" s="225"/>
      <c r="DC198" s="225"/>
      <c r="DD198" s="225"/>
      <c r="DE198" s="225"/>
      <c r="DF198" s="225"/>
      <c r="DG198" s="225"/>
      <c r="DH198" s="225"/>
      <c r="DI198" s="225"/>
      <c r="DJ198" s="225"/>
      <c r="DK198" s="225"/>
      <c r="DL198" s="225"/>
      <c r="DM198" s="225"/>
      <c r="DN198" s="225"/>
      <c r="DO198" s="225"/>
      <c r="DP198" s="225"/>
      <c r="DQ198" s="225"/>
      <c r="DR198" s="225"/>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c r="GY198" s="225"/>
      <c r="GZ198" s="225"/>
      <c r="HA198" s="225"/>
      <c r="HB198" s="225"/>
      <c r="HC198" s="225"/>
      <c r="HD198" s="225"/>
      <c r="HE198" s="225"/>
      <c r="HF198" s="225"/>
      <c r="HG198" s="225"/>
      <c r="HH198" s="225"/>
      <c r="HI198" s="225"/>
      <c r="HJ198" s="225"/>
      <c r="HK198" s="225"/>
      <c r="HL198" s="225"/>
      <c r="HM198" s="225"/>
      <c r="HN198" s="225"/>
      <c r="HO198" s="225"/>
      <c r="HP198" s="225"/>
      <c r="HQ198" s="225"/>
      <c r="HR198" s="225"/>
      <c r="HS198" s="225"/>
      <c r="HT198" s="225"/>
      <c r="HU198" s="225"/>
      <c r="HV198" s="225"/>
      <c r="HW198" s="225"/>
      <c r="HX198" s="225"/>
      <c r="HY198" s="225"/>
      <c r="HZ198" s="225"/>
      <c r="IA198" s="225"/>
      <c r="IB198" s="225"/>
      <c r="IC198" s="225"/>
      <c r="ID198" s="225"/>
      <c r="IE198" s="225"/>
      <c r="IF198" s="225"/>
      <c r="IG198" s="225"/>
      <c r="IH198" s="225"/>
      <c r="II198" s="225"/>
      <c r="IJ198" s="225"/>
      <c r="IK198" s="225"/>
      <c r="IL198" s="225"/>
      <c r="IM198" s="225"/>
      <c r="IN198" s="225"/>
      <c r="IO198" s="225"/>
      <c r="IP198" s="225"/>
      <c r="IQ198" s="225"/>
      <c r="IR198" s="225"/>
      <c r="IS198" s="225"/>
      <c r="IT198" s="225"/>
      <c r="IU198" s="225"/>
      <c r="IV198" s="225"/>
    </row>
    <row r="199" ht="16.5" customHeight="1" spans="1:256">
      <c r="A199" s="233"/>
      <c r="B199" s="183"/>
      <c r="C199" s="271"/>
      <c r="D199" s="272"/>
      <c r="E199" s="272"/>
      <c r="F199" s="273"/>
      <c r="G199" s="272"/>
      <c r="H199" s="272"/>
      <c r="I199" s="272"/>
      <c r="J199" s="272"/>
      <c r="K199" s="272"/>
      <c r="L199" s="225"/>
      <c r="M199" s="225"/>
      <c r="N199" s="225"/>
      <c r="O199" s="225"/>
      <c r="P199" s="225"/>
      <c r="Q199" s="225"/>
      <c r="R199" s="225"/>
      <c r="S199" s="225"/>
      <c r="T199" s="225"/>
      <c r="U199" s="225"/>
      <c r="V199" s="225"/>
      <c r="W199" s="225"/>
      <c r="X199" s="225"/>
      <c r="Y199" s="225"/>
      <c r="Z199" s="225"/>
      <c r="AA199" s="225"/>
      <c r="AB199" s="225"/>
      <c r="AC199" s="225"/>
      <c r="AD199" s="225"/>
      <c r="AE199" s="225"/>
      <c r="AF199" s="225"/>
      <c r="AG199" s="225"/>
      <c r="AH199" s="225"/>
      <c r="AI199" s="225"/>
      <c r="AJ199" s="225"/>
      <c r="AK199" s="225"/>
      <c r="AL199" s="225"/>
      <c r="AM199" s="225"/>
      <c r="AN199" s="225"/>
      <c r="AO199" s="225"/>
      <c r="AP199" s="225"/>
      <c r="AQ199" s="225"/>
      <c r="AR199" s="225"/>
      <c r="AS199" s="225"/>
      <c r="AT199" s="225"/>
      <c r="AU199" s="225"/>
      <c r="AV199" s="225"/>
      <c r="AW199" s="225"/>
      <c r="AX199" s="225"/>
      <c r="AY199" s="225"/>
      <c r="AZ199" s="225"/>
      <c r="BA199" s="225"/>
      <c r="BB199" s="225"/>
      <c r="BC199" s="225"/>
      <c r="BD199" s="225"/>
      <c r="BE199" s="225"/>
      <c r="BF199" s="225"/>
      <c r="BG199" s="225"/>
      <c r="BH199" s="225"/>
      <c r="BI199" s="225"/>
      <c r="BJ199" s="225"/>
      <c r="BK199" s="225"/>
      <c r="BL199" s="225"/>
      <c r="BM199" s="225"/>
      <c r="BN199" s="225"/>
      <c r="BO199" s="225"/>
      <c r="BP199" s="225"/>
      <c r="BQ199" s="225"/>
      <c r="BR199" s="225"/>
      <c r="BS199" s="225"/>
      <c r="BT199" s="225"/>
      <c r="BU199" s="225"/>
      <c r="BV199" s="225"/>
      <c r="BW199" s="225"/>
      <c r="BX199" s="225"/>
      <c r="BY199" s="225"/>
      <c r="BZ199" s="225"/>
      <c r="CA199" s="225"/>
      <c r="CB199" s="225"/>
      <c r="CC199" s="225"/>
      <c r="CD199" s="225"/>
      <c r="CE199" s="225"/>
      <c r="CF199" s="225"/>
      <c r="CG199" s="225"/>
      <c r="CH199" s="225"/>
      <c r="CI199" s="225"/>
      <c r="CJ199" s="225"/>
      <c r="CK199" s="225"/>
      <c r="CL199" s="225"/>
      <c r="CM199" s="225"/>
      <c r="CN199" s="225"/>
      <c r="CO199" s="225"/>
      <c r="CP199" s="225"/>
      <c r="CQ199" s="225"/>
      <c r="CR199" s="225"/>
      <c r="CS199" s="225"/>
      <c r="CT199" s="225"/>
      <c r="CU199" s="225"/>
      <c r="CV199" s="225"/>
      <c r="CW199" s="225"/>
      <c r="CX199" s="225"/>
      <c r="CY199" s="225"/>
      <c r="CZ199" s="225"/>
      <c r="DA199" s="225"/>
      <c r="DB199" s="225"/>
      <c r="DC199" s="225"/>
      <c r="DD199" s="225"/>
      <c r="DE199" s="225"/>
      <c r="DF199" s="225"/>
      <c r="DG199" s="225"/>
      <c r="DH199" s="225"/>
      <c r="DI199" s="225"/>
      <c r="DJ199" s="225"/>
      <c r="DK199" s="225"/>
      <c r="DL199" s="225"/>
      <c r="DM199" s="225"/>
      <c r="DN199" s="225"/>
      <c r="DO199" s="225"/>
      <c r="DP199" s="225"/>
      <c r="DQ199" s="225"/>
      <c r="DR199" s="225"/>
      <c r="DS199" s="225"/>
      <c r="DT199" s="225"/>
      <c r="DU199" s="225"/>
      <c r="DV199" s="225"/>
      <c r="DW199" s="225"/>
      <c r="DX199" s="225"/>
      <c r="DY199" s="225"/>
      <c r="DZ199" s="225"/>
      <c r="EA199" s="225"/>
      <c r="EB199" s="225"/>
      <c r="EC199" s="225"/>
      <c r="ED199" s="225"/>
      <c r="EE199" s="225"/>
      <c r="EF199" s="225"/>
      <c r="EG199" s="225"/>
      <c r="EH199" s="225"/>
      <c r="EI199" s="225"/>
      <c r="EJ199" s="225"/>
      <c r="EK199" s="225"/>
      <c r="EL199" s="225"/>
      <c r="EM199" s="225"/>
      <c r="EN199" s="225"/>
      <c r="EO199" s="225"/>
      <c r="EP199" s="225"/>
      <c r="EQ199" s="225"/>
      <c r="ER199" s="225"/>
      <c r="ES199" s="225"/>
      <c r="ET199" s="225"/>
      <c r="EU199" s="225"/>
      <c r="EV199" s="225"/>
      <c r="EW199" s="225"/>
      <c r="EX199" s="225"/>
      <c r="EY199" s="225"/>
      <c r="EZ199" s="225"/>
      <c r="FA199" s="225"/>
      <c r="FB199" s="225"/>
      <c r="FC199" s="225"/>
      <c r="FD199" s="225"/>
      <c r="FE199" s="225"/>
      <c r="FF199" s="225"/>
      <c r="FG199" s="225"/>
      <c r="FH199" s="225"/>
      <c r="FI199" s="225"/>
      <c r="FJ199" s="225"/>
      <c r="FK199" s="225"/>
      <c r="FL199" s="225"/>
      <c r="FM199" s="225"/>
      <c r="FN199" s="225"/>
      <c r="FO199" s="225"/>
      <c r="FP199" s="225"/>
      <c r="FQ199" s="225"/>
      <c r="FR199" s="225"/>
      <c r="FS199" s="225"/>
      <c r="FT199" s="225"/>
      <c r="FU199" s="225"/>
      <c r="FV199" s="225"/>
      <c r="FW199" s="225"/>
      <c r="FX199" s="225"/>
      <c r="FY199" s="225"/>
      <c r="FZ199" s="225"/>
      <c r="GA199" s="225"/>
      <c r="GB199" s="225"/>
      <c r="GC199" s="225"/>
      <c r="GD199" s="225"/>
      <c r="GE199" s="225"/>
      <c r="GF199" s="225"/>
      <c r="GG199" s="225"/>
      <c r="GH199" s="225"/>
      <c r="GI199" s="225"/>
      <c r="GJ199" s="225"/>
      <c r="GK199" s="225"/>
      <c r="GL199" s="225"/>
      <c r="GM199" s="225"/>
      <c r="GN199" s="225"/>
      <c r="GO199" s="225"/>
      <c r="GP199" s="225"/>
      <c r="GQ199" s="225"/>
      <c r="GR199" s="225"/>
      <c r="GS199" s="225"/>
      <c r="GT199" s="225"/>
      <c r="GU199" s="225"/>
      <c r="GV199" s="225"/>
      <c r="GW199" s="225"/>
      <c r="GX199" s="225"/>
      <c r="GY199" s="225"/>
      <c r="GZ199" s="225"/>
      <c r="HA199" s="225"/>
      <c r="HB199" s="225"/>
      <c r="HC199" s="225"/>
      <c r="HD199" s="225"/>
      <c r="HE199" s="225"/>
      <c r="HF199" s="225"/>
      <c r="HG199" s="225"/>
      <c r="HH199" s="225"/>
      <c r="HI199" s="225"/>
      <c r="HJ199" s="225"/>
      <c r="HK199" s="225"/>
      <c r="HL199" s="225"/>
      <c r="HM199" s="225"/>
      <c r="HN199" s="225"/>
      <c r="HO199" s="225"/>
      <c r="HP199" s="225"/>
      <c r="HQ199" s="225"/>
      <c r="HR199" s="225"/>
      <c r="HS199" s="225"/>
      <c r="HT199" s="225"/>
      <c r="HU199" s="225"/>
      <c r="HV199" s="225"/>
      <c r="HW199" s="225"/>
      <c r="HX199" s="225"/>
      <c r="HY199" s="225"/>
      <c r="HZ199" s="225"/>
      <c r="IA199" s="225"/>
      <c r="IB199" s="225"/>
      <c r="IC199" s="225"/>
      <c r="ID199" s="225"/>
      <c r="IE199" s="225"/>
      <c r="IF199" s="225"/>
      <c r="IG199" s="225"/>
      <c r="IH199" s="225"/>
      <c r="II199" s="225"/>
      <c r="IJ199" s="225"/>
      <c r="IK199" s="225"/>
      <c r="IL199" s="225"/>
      <c r="IM199" s="225"/>
      <c r="IN199" s="225"/>
      <c r="IO199" s="225"/>
      <c r="IP199" s="225"/>
      <c r="IQ199" s="225"/>
      <c r="IR199" s="225"/>
      <c r="IS199" s="225"/>
      <c r="IT199" s="225"/>
      <c r="IU199" s="225"/>
      <c r="IV199" s="225"/>
    </row>
    <row r="200" ht="16.5" customHeight="1" spans="1:256">
      <c r="A200" s="233"/>
      <c r="B200" s="183"/>
      <c r="C200" s="271"/>
      <c r="D200" s="272"/>
      <c r="E200" s="272"/>
      <c r="F200" s="273"/>
      <c r="G200" s="272"/>
      <c r="H200" s="272"/>
      <c r="I200" s="272"/>
      <c r="J200" s="272"/>
      <c r="K200" s="272"/>
      <c r="L200" s="225"/>
      <c r="M200" s="225"/>
      <c r="N200" s="225"/>
      <c r="O200" s="225"/>
      <c r="P200" s="225"/>
      <c r="Q200" s="225"/>
      <c r="R200" s="225"/>
      <c r="S200" s="225"/>
      <c r="T200" s="225"/>
      <c r="U200" s="225"/>
      <c r="V200" s="225"/>
      <c r="W200" s="225"/>
      <c r="X200" s="225"/>
      <c r="Y200" s="225"/>
      <c r="Z200" s="225"/>
      <c r="AA200" s="225"/>
      <c r="AB200" s="225"/>
      <c r="AC200" s="225"/>
      <c r="AD200" s="225"/>
      <c r="AE200" s="225"/>
      <c r="AF200" s="225"/>
      <c r="AG200" s="225"/>
      <c r="AH200" s="225"/>
      <c r="AI200" s="225"/>
      <c r="AJ200" s="225"/>
      <c r="AK200" s="225"/>
      <c r="AL200" s="225"/>
      <c r="AM200" s="225"/>
      <c r="AN200" s="225"/>
      <c r="AO200" s="225"/>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25"/>
      <c r="BK200" s="225"/>
      <c r="BL200" s="225"/>
      <c r="BM200" s="225"/>
      <c r="BN200" s="225"/>
      <c r="BO200" s="225"/>
      <c r="BP200" s="225"/>
      <c r="BQ200" s="225"/>
      <c r="BR200" s="225"/>
      <c r="BS200" s="225"/>
      <c r="BT200" s="225"/>
      <c r="BU200" s="225"/>
      <c r="BV200" s="225"/>
      <c r="BW200" s="225"/>
      <c r="BX200" s="225"/>
      <c r="BY200" s="225"/>
      <c r="BZ200" s="225"/>
      <c r="CA200" s="225"/>
      <c r="CB200" s="225"/>
      <c r="CC200" s="225"/>
      <c r="CD200" s="225"/>
      <c r="CE200" s="225"/>
      <c r="CF200" s="225"/>
      <c r="CG200" s="225"/>
      <c r="CH200" s="225"/>
      <c r="CI200" s="225"/>
      <c r="CJ200" s="225"/>
      <c r="CK200" s="225"/>
      <c r="CL200" s="225"/>
      <c r="CM200" s="225"/>
      <c r="CN200" s="225"/>
      <c r="CO200" s="225"/>
      <c r="CP200" s="225"/>
      <c r="CQ200" s="225"/>
      <c r="CR200" s="225"/>
      <c r="CS200" s="225"/>
      <c r="CT200" s="225"/>
      <c r="CU200" s="225"/>
      <c r="CV200" s="225"/>
      <c r="CW200" s="225"/>
      <c r="CX200" s="225"/>
      <c r="CY200" s="225"/>
      <c r="CZ200" s="225"/>
      <c r="DA200" s="225"/>
      <c r="DB200" s="225"/>
      <c r="DC200" s="225"/>
      <c r="DD200" s="225"/>
      <c r="DE200" s="225"/>
      <c r="DF200" s="225"/>
      <c r="DG200" s="225"/>
      <c r="DH200" s="225"/>
      <c r="DI200" s="225"/>
      <c r="DJ200" s="225"/>
      <c r="DK200" s="225"/>
      <c r="DL200" s="225"/>
      <c r="DM200" s="225"/>
      <c r="DN200" s="225"/>
      <c r="DO200" s="225"/>
      <c r="DP200" s="225"/>
      <c r="DQ200" s="225"/>
      <c r="DR200" s="225"/>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c r="GY200" s="225"/>
      <c r="GZ200" s="225"/>
      <c r="HA200" s="225"/>
      <c r="HB200" s="225"/>
      <c r="HC200" s="225"/>
      <c r="HD200" s="225"/>
      <c r="HE200" s="225"/>
      <c r="HF200" s="225"/>
      <c r="HG200" s="225"/>
      <c r="HH200" s="225"/>
      <c r="HI200" s="225"/>
      <c r="HJ200" s="225"/>
      <c r="HK200" s="225"/>
      <c r="HL200" s="225"/>
      <c r="HM200" s="225"/>
      <c r="HN200" s="225"/>
      <c r="HO200" s="225"/>
      <c r="HP200" s="225"/>
      <c r="HQ200" s="225"/>
      <c r="HR200" s="225"/>
      <c r="HS200" s="225"/>
      <c r="HT200" s="225"/>
      <c r="HU200" s="225"/>
      <c r="HV200" s="225"/>
      <c r="HW200" s="225"/>
      <c r="HX200" s="225"/>
      <c r="HY200" s="225"/>
      <c r="HZ200" s="225"/>
      <c r="IA200" s="225"/>
      <c r="IB200" s="225"/>
      <c r="IC200" s="225"/>
      <c r="ID200" s="225"/>
      <c r="IE200" s="225"/>
      <c r="IF200" s="225"/>
      <c r="IG200" s="225"/>
      <c r="IH200" s="225"/>
      <c r="II200" s="225"/>
      <c r="IJ200" s="225"/>
      <c r="IK200" s="225"/>
      <c r="IL200" s="225"/>
      <c r="IM200" s="225"/>
      <c r="IN200" s="225"/>
      <c r="IO200" s="225"/>
      <c r="IP200" s="225"/>
      <c r="IQ200" s="225"/>
      <c r="IR200" s="225"/>
      <c r="IS200" s="225"/>
      <c r="IT200" s="225"/>
      <c r="IU200" s="225"/>
      <c r="IV200" s="225"/>
    </row>
    <row r="201" ht="16.5" customHeight="1" spans="1:256">
      <c r="A201" s="233"/>
      <c r="B201" s="183"/>
      <c r="C201" s="271"/>
      <c r="D201" s="272"/>
      <c r="E201" s="272"/>
      <c r="F201" s="273"/>
      <c r="G201" s="272"/>
      <c r="H201" s="272"/>
      <c r="I201" s="272"/>
      <c r="J201" s="272"/>
      <c r="K201" s="272"/>
      <c r="L201" s="225"/>
      <c r="M201" s="225"/>
      <c r="N201" s="225"/>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5"/>
      <c r="AT201" s="225"/>
      <c r="AU201" s="225"/>
      <c r="AV201" s="225"/>
      <c r="AW201" s="225"/>
      <c r="AX201" s="225"/>
      <c r="AY201" s="225"/>
      <c r="AZ201" s="225"/>
      <c r="BA201" s="225"/>
      <c r="BB201" s="225"/>
      <c r="BC201" s="225"/>
      <c r="BD201" s="225"/>
      <c r="BE201" s="225"/>
      <c r="BF201" s="225"/>
      <c r="BG201" s="225"/>
      <c r="BH201" s="225"/>
      <c r="BI201" s="225"/>
      <c r="BJ201" s="225"/>
      <c r="BK201" s="225"/>
      <c r="BL201" s="225"/>
      <c r="BM201" s="225"/>
      <c r="BN201" s="225"/>
      <c r="BO201" s="225"/>
      <c r="BP201" s="225"/>
      <c r="BQ201" s="225"/>
      <c r="BR201" s="225"/>
      <c r="BS201" s="225"/>
      <c r="BT201" s="225"/>
      <c r="BU201" s="225"/>
      <c r="BV201" s="225"/>
      <c r="BW201" s="225"/>
      <c r="BX201" s="225"/>
      <c r="BY201" s="225"/>
      <c r="BZ201" s="225"/>
      <c r="CA201" s="225"/>
      <c r="CB201" s="225"/>
      <c r="CC201" s="225"/>
      <c r="CD201" s="225"/>
      <c r="CE201" s="225"/>
      <c r="CF201" s="225"/>
      <c r="CG201" s="225"/>
      <c r="CH201" s="225"/>
      <c r="CI201" s="225"/>
      <c r="CJ201" s="225"/>
      <c r="CK201" s="225"/>
      <c r="CL201" s="225"/>
      <c r="CM201" s="225"/>
      <c r="CN201" s="225"/>
      <c r="CO201" s="225"/>
      <c r="CP201" s="225"/>
      <c r="CQ201" s="225"/>
      <c r="CR201" s="225"/>
      <c r="CS201" s="225"/>
      <c r="CT201" s="225"/>
      <c r="CU201" s="225"/>
      <c r="CV201" s="225"/>
      <c r="CW201" s="225"/>
      <c r="CX201" s="225"/>
      <c r="CY201" s="225"/>
      <c r="CZ201" s="225"/>
      <c r="DA201" s="225"/>
      <c r="DB201" s="225"/>
      <c r="DC201" s="225"/>
      <c r="DD201" s="225"/>
      <c r="DE201" s="225"/>
      <c r="DF201" s="225"/>
      <c r="DG201" s="225"/>
      <c r="DH201" s="225"/>
      <c r="DI201" s="225"/>
      <c r="DJ201" s="225"/>
      <c r="DK201" s="225"/>
      <c r="DL201" s="225"/>
      <c r="DM201" s="225"/>
      <c r="DN201" s="225"/>
      <c r="DO201" s="225"/>
      <c r="DP201" s="225"/>
      <c r="DQ201" s="225"/>
      <c r="DR201" s="225"/>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c r="GY201" s="225"/>
      <c r="GZ201" s="225"/>
      <c r="HA201" s="225"/>
      <c r="HB201" s="225"/>
      <c r="HC201" s="225"/>
      <c r="HD201" s="225"/>
      <c r="HE201" s="225"/>
      <c r="HF201" s="225"/>
      <c r="HG201" s="225"/>
      <c r="HH201" s="225"/>
      <c r="HI201" s="225"/>
      <c r="HJ201" s="225"/>
      <c r="HK201" s="225"/>
      <c r="HL201" s="225"/>
      <c r="HM201" s="225"/>
      <c r="HN201" s="225"/>
      <c r="HO201" s="225"/>
      <c r="HP201" s="225"/>
      <c r="HQ201" s="225"/>
      <c r="HR201" s="225"/>
      <c r="HS201" s="225"/>
      <c r="HT201" s="225"/>
      <c r="HU201" s="225"/>
      <c r="HV201" s="225"/>
      <c r="HW201" s="225"/>
      <c r="HX201" s="225"/>
      <c r="HY201" s="225"/>
      <c r="HZ201" s="225"/>
      <c r="IA201" s="225"/>
      <c r="IB201" s="225"/>
      <c r="IC201" s="225"/>
      <c r="ID201" s="225"/>
      <c r="IE201" s="225"/>
      <c r="IF201" s="225"/>
      <c r="IG201" s="225"/>
      <c r="IH201" s="225"/>
      <c r="II201" s="225"/>
      <c r="IJ201" s="225"/>
      <c r="IK201" s="225"/>
      <c r="IL201" s="225"/>
      <c r="IM201" s="225"/>
      <c r="IN201" s="225"/>
      <c r="IO201" s="225"/>
      <c r="IP201" s="225"/>
      <c r="IQ201" s="225"/>
      <c r="IR201" s="225"/>
      <c r="IS201" s="225"/>
      <c r="IT201" s="225"/>
      <c r="IU201" s="225"/>
      <c r="IV201" s="225"/>
    </row>
    <row r="202" ht="16.5" customHeight="1" spans="1:256">
      <c r="A202" s="233"/>
      <c r="B202" s="183"/>
      <c r="C202" s="271"/>
      <c r="D202" s="272"/>
      <c r="E202" s="272"/>
      <c r="F202" s="273"/>
      <c r="G202" s="272"/>
      <c r="H202" s="272"/>
      <c r="I202" s="272"/>
      <c r="J202" s="272"/>
      <c r="K202" s="272"/>
      <c r="L202" s="225"/>
      <c r="M202" s="225"/>
      <c r="N202" s="225"/>
      <c r="O202" s="225"/>
      <c r="P202" s="225"/>
      <c r="Q202" s="225"/>
      <c r="R202" s="225"/>
      <c r="S202" s="225"/>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25"/>
      <c r="BK202" s="225"/>
      <c r="BL202" s="225"/>
      <c r="BM202" s="225"/>
      <c r="BN202" s="225"/>
      <c r="BO202" s="225"/>
      <c r="BP202" s="225"/>
      <c r="BQ202" s="225"/>
      <c r="BR202" s="225"/>
      <c r="BS202" s="225"/>
      <c r="BT202" s="225"/>
      <c r="BU202" s="225"/>
      <c r="BV202" s="225"/>
      <c r="BW202" s="225"/>
      <c r="BX202" s="225"/>
      <c r="BY202" s="225"/>
      <c r="BZ202" s="225"/>
      <c r="CA202" s="225"/>
      <c r="CB202" s="225"/>
      <c r="CC202" s="225"/>
      <c r="CD202" s="225"/>
      <c r="CE202" s="225"/>
      <c r="CF202" s="225"/>
      <c r="CG202" s="225"/>
      <c r="CH202" s="225"/>
      <c r="CI202" s="225"/>
      <c r="CJ202" s="225"/>
      <c r="CK202" s="225"/>
      <c r="CL202" s="225"/>
      <c r="CM202" s="225"/>
      <c r="CN202" s="225"/>
      <c r="CO202" s="225"/>
      <c r="CP202" s="225"/>
      <c r="CQ202" s="225"/>
      <c r="CR202" s="225"/>
      <c r="CS202" s="225"/>
      <c r="CT202" s="225"/>
      <c r="CU202" s="225"/>
      <c r="CV202" s="225"/>
      <c r="CW202" s="225"/>
      <c r="CX202" s="225"/>
      <c r="CY202" s="225"/>
      <c r="CZ202" s="225"/>
      <c r="DA202" s="225"/>
      <c r="DB202" s="225"/>
      <c r="DC202" s="225"/>
      <c r="DD202" s="225"/>
      <c r="DE202" s="225"/>
      <c r="DF202" s="225"/>
      <c r="DG202" s="225"/>
      <c r="DH202" s="225"/>
      <c r="DI202" s="225"/>
      <c r="DJ202" s="225"/>
      <c r="DK202" s="225"/>
      <c r="DL202" s="225"/>
      <c r="DM202" s="225"/>
      <c r="DN202" s="225"/>
      <c r="DO202" s="225"/>
      <c r="DP202" s="225"/>
      <c r="DQ202" s="225"/>
      <c r="DR202" s="225"/>
      <c r="DS202" s="225"/>
      <c r="DT202" s="225"/>
      <c r="DU202" s="225"/>
      <c r="DV202" s="225"/>
      <c r="DW202" s="225"/>
      <c r="DX202" s="225"/>
      <c r="DY202" s="225"/>
      <c r="DZ202" s="225"/>
      <c r="EA202" s="225"/>
      <c r="EB202" s="225"/>
      <c r="EC202" s="225"/>
      <c r="ED202" s="225"/>
      <c r="EE202" s="225"/>
      <c r="EF202" s="225"/>
      <c r="EG202" s="225"/>
      <c r="EH202" s="225"/>
      <c r="EI202" s="225"/>
      <c r="EJ202" s="225"/>
      <c r="EK202" s="225"/>
      <c r="EL202" s="225"/>
      <c r="EM202" s="225"/>
      <c r="EN202" s="225"/>
      <c r="EO202" s="225"/>
      <c r="EP202" s="225"/>
      <c r="EQ202" s="225"/>
      <c r="ER202" s="225"/>
      <c r="ES202" s="225"/>
      <c r="ET202" s="225"/>
      <c r="EU202" s="225"/>
      <c r="EV202" s="225"/>
      <c r="EW202" s="225"/>
      <c r="EX202" s="225"/>
      <c r="EY202" s="225"/>
      <c r="EZ202" s="225"/>
      <c r="FA202" s="225"/>
      <c r="FB202" s="225"/>
      <c r="FC202" s="225"/>
      <c r="FD202" s="225"/>
      <c r="FE202" s="225"/>
      <c r="FF202" s="225"/>
      <c r="FG202" s="225"/>
      <c r="FH202" s="225"/>
      <c r="FI202" s="225"/>
      <c r="FJ202" s="225"/>
      <c r="FK202" s="225"/>
      <c r="FL202" s="225"/>
      <c r="FM202" s="225"/>
      <c r="FN202" s="225"/>
      <c r="FO202" s="225"/>
      <c r="FP202" s="225"/>
      <c r="FQ202" s="225"/>
      <c r="FR202" s="225"/>
      <c r="FS202" s="225"/>
      <c r="FT202" s="225"/>
      <c r="FU202" s="225"/>
      <c r="FV202" s="225"/>
      <c r="FW202" s="225"/>
      <c r="FX202" s="225"/>
      <c r="FY202" s="225"/>
      <c r="FZ202" s="225"/>
      <c r="GA202" s="225"/>
      <c r="GB202" s="225"/>
      <c r="GC202" s="225"/>
      <c r="GD202" s="225"/>
      <c r="GE202" s="225"/>
      <c r="GF202" s="225"/>
      <c r="GG202" s="225"/>
      <c r="GH202" s="225"/>
      <c r="GI202" s="225"/>
      <c r="GJ202" s="225"/>
      <c r="GK202" s="225"/>
      <c r="GL202" s="225"/>
      <c r="GM202" s="225"/>
      <c r="GN202" s="225"/>
      <c r="GO202" s="225"/>
      <c r="GP202" s="225"/>
      <c r="GQ202" s="225"/>
      <c r="GR202" s="225"/>
      <c r="GS202" s="225"/>
      <c r="GT202" s="225"/>
      <c r="GU202" s="225"/>
      <c r="GV202" s="225"/>
      <c r="GW202" s="225"/>
      <c r="GX202" s="225"/>
      <c r="GY202" s="225"/>
      <c r="GZ202" s="225"/>
      <c r="HA202" s="225"/>
      <c r="HB202" s="225"/>
      <c r="HC202" s="225"/>
      <c r="HD202" s="225"/>
      <c r="HE202" s="225"/>
      <c r="HF202" s="225"/>
      <c r="HG202" s="225"/>
      <c r="HH202" s="225"/>
      <c r="HI202" s="225"/>
      <c r="HJ202" s="225"/>
      <c r="HK202" s="225"/>
      <c r="HL202" s="225"/>
      <c r="HM202" s="225"/>
      <c r="HN202" s="225"/>
      <c r="HO202" s="225"/>
      <c r="HP202" s="225"/>
      <c r="HQ202" s="225"/>
      <c r="HR202" s="225"/>
      <c r="HS202" s="225"/>
      <c r="HT202" s="225"/>
      <c r="HU202" s="225"/>
      <c r="HV202" s="225"/>
      <c r="HW202" s="225"/>
      <c r="HX202" s="225"/>
      <c r="HY202" s="225"/>
      <c r="HZ202" s="225"/>
      <c r="IA202" s="225"/>
      <c r="IB202" s="225"/>
      <c r="IC202" s="225"/>
      <c r="ID202" s="225"/>
      <c r="IE202" s="225"/>
      <c r="IF202" s="225"/>
      <c r="IG202" s="225"/>
      <c r="IH202" s="225"/>
      <c r="II202" s="225"/>
      <c r="IJ202" s="225"/>
      <c r="IK202" s="225"/>
      <c r="IL202" s="225"/>
      <c r="IM202" s="225"/>
      <c r="IN202" s="225"/>
      <c r="IO202" s="225"/>
      <c r="IP202" s="225"/>
      <c r="IQ202" s="225"/>
      <c r="IR202" s="225"/>
      <c r="IS202" s="225"/>
      <c r="IT202" s="225"/>
      <c r="IU202" s="225"/>
      <c r="IV202" s="225"/>
    </row>
    <row r="203" ht="16.5" customHeight="1" spans="1:256">
      <c r="A203" s="233"/>
      <c r="B203" s="183"/>
      <c r="C203" s="271"/>
      <c r="D203" s="272"/>
      <c r="E203" s="272"/>
      <c r="F203" s="273"/>
      <c r="G203" s="272"/>
      <c r="H203" s="272"/>
      <c r="I203" s="272"/>
      <c r="J203" s="272"/>
      <c r="K203" s="272"/>
      <c r="L203" s="225"/>
      <c r="M203" s="225"/>
      <c r="N203" s="225"/>
      <c r="O203" s="225"/>
      <c r="P203" s="225"/>
      <c r="Q203" s="225"/>
      <c r="R203" s="225"/>
      <c r="S203" s="225"/>
      <c r="T203" s="225"/>
      <c r="U203" s="225"/>
      <c r="V203" s="225"/>
      <c r="W203" s="225"/>
      <c r="X203" s="225"/>
      <c r="Y203" s="225"/>
      <c r="Z203" s="225"/>
      <c r="AA203" s="225"/>
      <c r="AB203" s="225"/>
      <c r="AC203" s="225"/>
      <c r="AD203" s="225"/>
      <c r="AE203" s="225"/>
      <c r="AF203" s="225"/>
      <c r="AG203" s="225"/>
      <c r="AH203" s="225"/>
      <c r="AI203" s="225"/>
      <c r="AJ203" s="225"/>
      <c r="AK203" s="225"/>
      <c r="AL203" s="225"/>
      <c r="AM203" s="225"/>
      <c r="AN203" s="225"/>
      <c r="AO203" s="225"/>
      <c r="AP203" s="225"/>
      <c r="AQ203" s="225"/>
      <c r="AR203" s="225"/>
      <c r="AS203" s="225"/>
      <c r="AT203" s="225"/>
      <c r="AU203" s="225"/>
      <c r="AV203" s="225"/>
      <c r="AW203" s="225"/>
      <c r="AX203" s="225"/>
      <c r="AY203" s="225"/>
      <c r="AZ203" s="225"/>
      <c r="BA203" s="225"/>
      <c r="BB203" s="225"/>
      <c r="BC203" s="225"/>
      <c r="BD203" s="225"/>
      <c r="BE203" s="225"/>
      <c r="BF203" s="225"/>
      <c r="BG203" s="225"/>
      <c r="BH203" s="225"/>
      <c r="BI203" s="225"/>
      <c r="BJ203" s="225"/>
      <c r="BK203" s="225"/>
      <c r="BL203" s="225"/>
      <c r="BM203" s="225"/>
      <c r="BN203" s="225"/>
      <c r="BO203" s="225"/>
      <c r="BP203" s="225"/>
      <c r="BQ203" s="225"/>
      <c r="BR203" s="225"/>
      <c r="BS203" s="225"/>
      <c r="BT203" s="225"/>
      <c r="BU203" s="225"/>
      <c r="BV203" s="225"/>
      <c r="BW203" s="225"/>
      <c r="BX203" s="225"/>
      <c r="BY203" s="225"/>
      <c r="BZ203" s="225"/>
      <c r="CA203" s="225"/>
      <c r="CB203" s="225"/>
      <c r="CC203" s="225"/>
      <c r="CD203" s="225"/>
      <c r="CE203" s="225"/>
      <c r="CF203" s="225"/>
      <c r="CG203" s="225"/>
      <c r="CH203" s="225"/>
      <c r="CI203" s="225"/>
      <c r="CJ203" s="225"/>
      <c r="CK203" s="225"/>
      <c r="CL203" s="225"/>
      <c r="CM203" s="225"/>
      <c r="CN203" s="225"/>
      <c r="CO203" s="225"/>
      <c r="CP203" s="225"/>
      <c r="CQ203" s="225"/>
      <c r="CR203" s="225"/>
      <c r="CS203" s="225"/>
      <c r="CT203" s="225"/>
      <c r="CU203" s="225"/>
      <c r="CV203" s="225"/>
      <c r="CW203" s="225"/>
      <c r="CX203" s="225"/>
      <c r="CY203" s="225"/>
      <c r="CZ203" s="225"/>
      <c r="DA203" s="225"/>
      <c r="DB203" s="225"/>
      <c r="DC203" s="225"/>
      <c r="DD203" s="225"/>
      <c r="DE203" s="225"/>
      <c r="DF203" s="225"/>
      <c r="DG203" s="225"/>
      <c r="DH203" s="225"/>
      <c r="DI203" s="225"/>
      <c r="DJ203" s="225"/>
      <c r="DK203" s="225"/>
      <c r="DL203" s="225"/>
      <c r="DM203" s="225"/>
      <c r="DN203" s="225"/>
      <c r="DO203" s="225"/>
      <c r="DP203" s="225"/>
      <c r="DQ203" s="225"/>
      <c r="DR203" s="225"/>
      <c r="DS203" s="225"/>
      <c r="DT203" s="225"/>
      <c r="DU203" s="225"/>
      <c r="DV203" s="225"/>
      <c r="DW203" s="225"/>
      <c r="DX203" s="225"/>
      <c r="DY203" s="225"/>
      <c r="DZ203" s="225"/>
      <c r="EA203" s="225"/>
      <c r="EB203" s="225"/>
      <c r="EC203" s="225"/>
      <c r="ED203" s="225"/>
      <c r="EE203" s="225"/>
      <c r="EF203" s="225"/>
      <c r="EG203" s="225"/>
      <c r="EH203" s="225"/>
      <c r="EI203" s="225"/>
      <c r="EJ203" s="225"/>
      <c r="EK203" s="225"/>
      <c r="EL203" s="225"/>
      <c r="EM203" s="225"/>
      <c r="EN203" s="225"/>
      <c r="EO203" s="225"/>
      <c r="EP203" s="225"/>
      <c r="EQ203" s="225"/>
      <c r="ER203" s="225"/>
      <c r="ES203" s="225"/>
      <c r="ET203" s="225"/>
      <c r="EU203" s="225"/>
      <c r="EV203" s="225"/>
      <c r="EW203" s="225"/>
      <c r="EX203" s="225"/>
      <c r="EY203" s="225"/>
      <c r="EZ203" s="225"/>
      <c r="FA203" s="225"/>
      <c r="FB203" s="225"/>
      <c r="FC203" s="225"/>
      <c r="FD203" s="225"/>
      <c r="FE203" s="225"/>
      <c r="FF203" s="225"/>
      <c r="FG203" s="225"/>
      <c r="FH203" s="225"/>
      <c r="FI203" s="225"/>
      <c r="FJ203" s="225"/>
      <c r="FK203" s="225"/>
      <c r="FL203" s="225"/>
      <c r="FM203" s="225"/>
      <c r="FN203" s="225"/>
      <c r="FO203" s="225"/>
      <c r="FP203" s="225"/>
      <c r="FQ203" s="225"/>
      <c r="FR203" s="225"/>
      <c r="FS203" s="225"/>
      <c r="FT203" s="225"/>
      <c r="FU203" s="225"/>
      <c r="FV203" s="225"/>
      <c r="FW203" s="225"/>
      <c r="FX203" s="225"/>
      <c r="FY203" s="225"/>
      <c r="FZ203" s="225"/>
      <c r="GA203" s="225"/>
      <c r="GB203" s="225"/>
      <c r="GC203" s="225"/>
      <c r="GD203" s="225"/>
      <c r="GE203" s="225"/>
      <c r="GF203" s="225"/>
      <c r="GG203" s="225"/>
      <c r="GH203" s="225"/>
      <c r="GI203" s="225"/>
      <c r="GJ203" s="225"/>
      <c r="GK203" s="225"/>
      <c r="GL203" s="225"/>
      <c r="GM203" s="225"/>
      <c r="GN203" s="225"/>
      <c r="GO203" s="225"/>
      <c r="GP203" s="225"/>
      <c r="GQ203" s="225"/>
      <c r="GR203" s="225"/>
      <c r="GS203" s="225"/>
      <c r="GT203" s="225"/>
      <c r="GU203" s="225"/>
      <c r="GV203" s="225"/>
      <c r="GW203" s="225"/>
      <c r="GX203" s="225"/>
      <c r="GY203" s="225"/>
      <c r="GZ203" s="225"/>
      <c r="HA203" s="225"/>
      <c r="HB203" s="225"/>
      <c r="HC203" s="225"/>
      <c r="HD203" s="225"/>
      <c r="HE203" s="225"/>
      <c r="HF203" s="225"/>
      <c r="HG203" s="225"/>
      <c r="HH203" s="225"/>
      <c r="HI203" s="225"/>
      <c r="HJ203" s="225"/>
      <c r="HK203" s="225"/>
      <c r="HL203" s="225"/>
      <c r="HM203" s="225"/>
      <c r="HN203" s="225"/>
      <c r="HO203" s="225"/>
      <c r="HP203" s="225"/>
      <c r="HQ203" s="225"/>
      <c r="HR203" s="225"/>
      <c r="HS203" s="225"/>
      <c r="HT203" s="225"/>
      <c r="HU203" s="225"/>
      <c r="HV203" s="225"/>
      <c r="HW203" s="225"/>
      <c r="HX203" s="225"/>
      <c r="HY203" s="225"/>
      <c r="HZ203" s="225"/>
      <c r="IA203" s="225"/>
      <c r="IB203" s="225"/>
      <c r="IC203" s="225"/>
      <c r="ID203" s="225"/>
      <c r="IE203" s="225"/>
      <c r="IF203" s="225"/>
      <c r="IG203" s="225"/>
      <c r="IH203" s="225"/>
      <c r="II203" s="225"/>
      <c r="IJ203" s="225"/>
      <c r="IK203" s="225"/>
      <c r="IL203" s="225"/>
      <c r="IM203" s="225"/>
      <c r="IN203" s="225"/>
      <c r="IO203" s="225"/>
      <c r="IP203" s="225"/>
      <c r="IQ203" s="225"/>
      <c r="IR203" s="225"/>
      <c r="IS203" s="225"/>
      <c r="IT203" s="225"/>
      <c r="IU203" s="225"/>
      <c r="IV203" s="225"/>
    </row>
    <row r="204" ht="16.5" customHeight="1" spans="1:256">
      <c r="A204" s="233"/>
      <c r="B204" s="183"/>
      <c r="C204" s="271"/>
      <c r="D204" s="272"/>
      <c r="E204" s="272"/>
      <c r="F204" s="273"/>
      <c r="G204" s="272"/>
      <c r="H204" s="272"/>
      <c r="I204" s="272"/>
      <c r="J204" s="272"/>
      <c r="K204" s="272"/>
      <c r="L204" s="225"/>
      <c r="M204" s="225"/>
      <c r="N204" s="225"/>
      <c r="O204" s="225"/>
      <c r="P204" s="225"/>
      <c r="Q204" s="225"/>
      <c r="R204" s="225"/>
      <c r="S204" s="225"/>
      <c r="T204" s="225"/>
      <c r="U204" s="225"/>
      <c r="V204" s="225"/>
      <c r="W204" s="225"/>
      <c r="X204" s="225"/>
      <c r="Y204" s="225"/>
      <c r="Z204" s="225"/>
      <c r="AA204" s="225"/>
      <c r="AB204" s="225"/>
      <c r="AC204" s="225"/>
      <c r="AD204" s="225"/>
      <c r="AE204" s="225"/>
      <c r="AF204" s="225"/>
      <c r="AG204" s="225"/>
      <c r="AH204" s="225"/>
      <c r="AI204" s="225"/>
      <c r="AJ204" s="225"/>
      <c r="AK204" s="225"/>
      <c r="AL204" s="225"/>
      <c r="AM204" s="225"/>
      <c r="AN204" s="225"/>
      <c r="AO204" s="225"/>
      <c r="AP204" s="225"/>
      <c r="AQ204" s="225"/>
      <c r="AR204" s="225"/>
      <c r="AS204" s="225"/>
      <c r="AT204" s="225"/>
      <c r="AU204" s="225"/>
      <c r="AV204" s="225"/>
      <c r="AW204" s="225"/>
      <c r="AX204" s="225"/>
      <c r="AY204" s="225"/>
      <c r="AZ204" s="225"/>
      <c r="BA204" s="225"/>
      <c r="BB204" s="225"/>
      <c r="BC204" s="225"/>
      <c r="BD204" s="225"/>
      <c r="BE204" s="225"/>
      <c r="BF204" s="225"/>
      <c r="BG204" s="225"/>
      <c r="BH204" s="225"/>
      <c r="BI204" s="225"/>
      <c r="BJ204" s="225"/>
      <c r="BK204" s="225"/>
      <c r="BL204" s="225"/>
      <c r="BM204" s="225"/>
      <c r="BN204" s="225"/>
      <c r="BO204" s="225"/>
      <c r="BP204" s="225"/>
      <c r="BQ204" s="225"/>
      <c r="BR204" s="225"/>
      <c r="BS204" s="225"/>
      <c r="BT204" s="225"/>
      <c r="BU204" s="225"/>
      <c r="BV204" s="225"/>
      <c r="BW204" s="225"/>
      <c r="BX204" s="225"/>
      <c r="BY204" s="225"/>
      <c r="BZ204" s="225"/>
      <c r="CA204" s="225"/>
      <c r="CB204" s="225"/>
      <c r="CC204" s="225"/>
      <c r="CD204" s="225"/>
      <c r="CE204" s="225"/>
      <c r="CF204" s="225"/>
      <c r="CG204" s="225"/>
      <c r="CH204" s="225"/>
      <c r="CI204" s="225"/>
      <c r="CJ204" s="225"/>
      <c r="CK204" s="225"/>
      <c r="CL204" s="225"/>
      <c r="CM204" s="225"/>
      <c r="CN204" s="225"/>
      <c r="CO204" s="225"/>
      <c r="CP204" s="225"/>
      <c r="CQ204" s="225"/>
      <c r="CR204" s="225"/>
      <c r="CS204" s="225"/>
      <c r="CT204" s="225"/>
      <c r="CU204" s="225"/>
      <c r="CV204" s="225"/>
      <c r="CW204" s="225"/>
      <c r="CX204" s="225"/>
      <c r="CY204" s="225"/>
      <c r="CZ204" s="225"/>
      <c r="DA204" s="225"/>
      <c r="DB204" s="225"/>
      <c r="DC204" s="225"/>
      <c r="DD204" s="225"/>
      <c r="DE204" s="225"/>
      <c r="DF204" s="225"/>
      <c r="DG204" s="225"/>
      <c r="DH204" s="225"/>
      <c r="DI204" s="225"/>
      <c r="DJ204" s="225"/>
      <c r="DK204" s="225"/>
      <c r="DL204" s="225"/>
      <c r="DM204" s="225"/>
      <c r="DN204" s="225"/>
      <c r="DO204" s="225"/>
      <c r="DP204" s="225"/>
      <c r="DQ204" s="225"/>
      <c r="DR204" s="225"/>
      <c r="DS204" s="225"/>
      <c r="DT204" s="225"/>
      <c r="DU204" s="225"/>
      <c r="DV204" s="225"/>
      <c r="DW204" s="225"/>
      <c r="DX204" s="225"/>
      <c r="DY204" s="225"/>
      <c r="DZ204" s="225"/>
      <c r="EA204" s="225"/>
      <c r="EB204" s="225"/>
      <c r="EC204" s="225"/>
      <c r="ED204" s="225"/>
      <c r="EE204" s="225"/>
      <c r="EF204" s="225"/>
      <c r="EG204" s="225"/>
      <c r="EH204" s="225"/>
      <c r="EI204" s="225"/>
      <c r="EJ204" s="225"/>
      <c r="EK204" s="225"/>
      <c r="EL204" s="225"/>
      <c r="EM204" s="225"/>
      <c r="EN204" s="225"/>
      <c r="EO204" s="225"/>
      <c r="EP204" s="225"/>
      <c r="EQ204" s="225"/>
      <c r="ER204" s="225"/>
      <c r="ES204" s="225"/>
      <c r="ET204" s="225"/>
      <c r="EU204" s="225"/>
      <c r="EV204" s="225"/>
      <c r="EW204" s="225"/>
      <c r="EX204" s="225"/>
      <c r="EY204" s="225"/>
      <c r="EZ204" s="225"/>
      <c r="FA204" s="225"/>
      <c r="FB204" s="225"/>
      <c r="FC204" s="225"/>
      <c r="FD204" s="225"/>
      <c r="FE204" s="225"/>
      <c r="FF204" s="225"/>
      <c r="FG204" s="225"/>
      <c r="FH204" s="225"/>
      <c r="FI204" s="225"/>
      <c r="FJ204" s="225"/>
      <c r="FK204" s="225"/>
      <c r="FL204" s="225"/>
      <c r="FM204" s="225"/>
      <c r="FN204" s="225"/>
      <c r="FO204" s="225"/>
      <c r="FP204" s="225"/>
      <c r="FQ204" s="225"/>
      <c r="FR204" s="225"/>
      <c r="FS204" s="225"/>
      <c r="FT204" s="225"/>
      <c r="FU204" s="225"/>
      <c r="FV204" s="225"/>
      <c r="FW204" s="225"/>
      <c r="FX204" s="225"/>
      <c r="FY204" s="225"/>
      <c r="FZ204" s="225"/>
      <c r="GA204" s="225"/>
      <c r="GB204" s="225"/>
      <c r="GC204" s="225"/>
      <c r="GD204" s="225"/>
      <c r="GE204" s="225"/>
      <c r="GF204" s="225"/>
      <c r="GG204" s="225"/>
      <c r="GH204" s="225"/>
      <c r="GI204" s="225"/>
      <c r="GJ204" s="225"/>
      <c r="GK204" s="225"/>
      <c r="GL204" s="225"/>
      <c r="GM204" s="225"/>
      <c r="GN204" s="225"/>
      <c r="GO204" s="225"/>
      <c r="GP204" s="225"/>
      <c r="GQ204" s="225"/>
      <c r="GR204" s="225"/>
      <c r="GS204" s="225"/>
      <c r="GT204" s="225"/>
      <c r="GU204" s="225"/>
      <c r="GV204" s="225"/>
      <c r="GW204" s="225"/>
      <c r="GX204" s="225"/>
      <c r="GY204" s="225"/>
      <c r="GZ204" s="225"/>
      <c r="HA204" s="225"/>
      <c r="HB204" s="225"/>
      <c r="HC204" s="225"/>
      <c r="HD204" s="225"/>
      <c r="HE204" s="225"/>
      <c r="HF204" s="225"/>
      <c r="HG204" s="225"/>
      <c r="HH204" s="225"/>
      <c r="HI204" s="225"/>
      <c r="HJ204" s="225"/>
      <c r="HK204" s="225"/>
      <c r="HL204" s="225"/>
      <c r="HM204" s="225"/>
      <c r="HN204" s="225"/>
      <c r="HO204" s="225"/>
      <c r="HP204" s="225"/>
      <c r="HQ204" s="225"/>
      <c r="HR204" s="225"/>
      <c r="HS204" s="225"/>
      <c r="HT204" s="225"/>
      <c r="HU204" s="225"/>
      <c r="HV204" s="225"/>
      <c r="HW204" s="225"/>
      <c r="HX204" s="225"/>
      <c r="HY204" s="225"/>
      <c r="HZ204" s="225"/>
      <c r="IA204" s="225"/>
      <c r="IB204" s="225"/>
      <c r="IC204" s="225"/>
      <c r="ID204" s="225"/>
      <c r="IE204" s="225"/>
      <c r="IF204" s="225"/>
      <c r="IG204" s="225"/>
      <c r="IH204" s="225"/>
      <c r="II204" s="225"/>
      <c r="IJ204" s="225"/>
      <c r="IK204" s="225"/>
      <c r="IL204" s="225"/>
      <c r="IM204" s="225"/>
      <c r="IN204" s="225"/>
      <c r="IO204" s="225"/>
      <c r="IP204" s="225"/>
      <c r="IQ204" s="225"/>
      <c r="IR204" s="225"/>
      <c r="IS204" s="225"/>
      <c r="IT204" s="225"/>
      <c r="IU204" s="225"/>
      <c r="IV204" s="225"/>
    </row>
    <row r="205" ht="16.5" customHeight="1" spans="1:256">
      <c r="A205" s="233"/>
      <c r="B205" s="183"/>
      <c r="C205" s="271"/>
      <c r="D205" s="272"/>
      <c r="E205" s="272"/>
      <c r="F205" s="273"/>
      <c r="G205" s="272"/>
      <c r="H205" s="272"/>
      <c r="I205" s="272"/>
      <c r="J205" s="272"/>
      <c r="K205" s="272"/>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5"/>
      <c r="AZ205" s="225"/>
      <c r="BA205" s="225"/>
      <c r="BB205" s="225"/>
      <c r="BC205" s="225"/>
      <c r="BD205" s="225"/>
      <c r="BE205" s="225"/>
      <c r="BF205" s="225"/>
      <c r="BG205" s="225"/>
      <c r="BH205" s="225"/>
      <c r="BI205" s="225"/>
      <c r="BJ205" s="225"/>
      <c r="BK205" s="225"/>
      <c r="BL205" s="225"/>
      <c r="BM205" s="225"/>
      <c r="BN205" s="225"/>
      <c r="BO205" s="225"/>
      <c r="BP205" s="225"/>
      <c r="BQ205" s="225"/>
      <c r="BR205" s="225"/>
      <c r="BS205" s="225"/>
      <c r="BT205" s="225"/>
      <c r="BU205" s="225"/>
      <c r="BV205" s="225"/>
      <c r="BW205" s="225"/>
      <c r="BX205" s="225"/>
      <c r="BY205" s="225"/>
      <c r="BZ205" s="225"/>
      <c r="CA205" s="225"/>
      <c r="CB205" s="225"/>
      <c r="CC205" s="225"/>
      <c r="CD205" s="225"/>
      <c r="CE205" s="225"/>
      <c r="CF205" s="225"/>
      <c r="CG205" s="225"/>
      <c r="CH205" s="225"/>
      <c r="CI205" s="225"/>
      <c r="CJ205" s="225"/>
      <c r="CK205" s="225"/>
      <c r="CL205" s="225"/>
      <c r="CM205" s="225"/>
      <c r="CN205" s="225"/>
      <c r="CO205" s="225"/>
      <c r="CP205" s="225"/>
      <c r="CQ205" s="225"/>
      <c r="CR205" s="225"/>
      <c r="CS205" s="225"/>
      <c r="CT205" s="225"/>
      <c r="CU205" s="225"/>
      <c r="CV205" s="225"/>
      <c r="CW205" s="225"/>
      <c r="CX205" s="225"/>
      <c r="CY205" s="225"/>
      <c r="CZ205" s="225"/>
      <c r="DA205" s="225"/>
      <c r="DB205" s="225"/>
      <c r="DC205" s="225"/>
      <c r="DD205" s="225"/>
      <c r="DE205" s="225"/>
      <c r="DF205" s="225"/>
      <c r="DG205" s="225"/>
      <c r="DH205" s="225"/>
      <c r="DI205" s="225"/>
      <c r="DJ205" s="225"/>
      <c r="DK205" s="225"/>
      <c r="DL205" s="225"/>
      <c r="DM205" s="225"/>
      <c r="DN205" s="225"/>
      <c r="DO205" s="225"/>
      <c r="DP205" s="225"/>
      <c r="DQ205" s="225"/>
      <c r="DR205" s="225"/>
      <c r="DS205" s="225"/>
      <c r="DT205" s="225"/>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c r="GY205" s="225"/>
      <c r="GZ205" s="225"/>
      <c r="HA205" s="225"/>
      <c r="HB205" s="225"/>
      <c r="HC205" s="225"/>
      <c r="HD205" s="225"/>
      <c r="HE205" s="225"/>
      <c r="HF205" s="225"/>
      <c r="HG205" s="225"/>
      <c r="HH205" s="225"/>
      <c r="HI205" s="225"/>
      <c r="HJ205" s="225"/>
      <c r="HK205" s="225"/>
      <c r="HL205" s="225"/>
      <c r="HM205" s="225"/>
      <c r="HN205" s="225"/>
      <c r="HO205" s="225"/>
      <c r="HP205" s="225"/>
      <c r="HQ205" s="225"/>
      <c r="HR205" s="225"/>
      <c r="HS205" s="225"/>
      <c r="HT205" s="225"/>
      <c r="HU205" s="225"/>
      <c r="HV205" s="225"/>
      <c r="HW205" s="225"/>
      <c r="HX205" s="225"/>
      <c r="HY205" s="225"/>
      <c r="HZ205" s="225"/>
      <c r="IA205" s="225"/>
      <c r="IB205" s="225"/>
      <c r="IC205" s="225"/>
      <c r="ID205" s="225"/>
      <c r="IE205" s="225"/>
      <c r="IF205" s="225"/>
      <c r="IG205" s="225"/>
      <c r="IH205" s="225"/>
      <c r="II205" s="225"/>
      <c r="IJ205" s="225"/>
      <c r="IK205" s="225"/>
      <c r="IL205" s="225"/>
      <c r="IM205" s="225"/>
      <c r="IN205" s="225"/>
      <c r="IO205" s="225"/>
      <c r="IP205" s="225"/>
      <c r="IQ205" s="225"/>
      <c r="IR205" s="225"/>
      <c r="IS205" s="225"/>
      <c r="IT205" s="225"/>
      <c r="IU205" s="225"/>
      <c r="IV205" s="225"/>
    </row>
    <row r="206" ht="16.5" customHeight="1" spans="1:256">
      <c r="A206" s="233"/>
      <c r="B206" s="183"/>
      <c r="C206" s="271"/>
      <c r="D206" s="272"/>
      <c r="E206" s="272"/>
      <c r="F206" s="273"/>
      <c r="G206" s="272"/>
      <c r="H206" s="272"/>
      <c r="I206" s="272"/>
      <c r="J206" s="272"/>
      <c r="K206" s="272"/>
      <c r="L206" s="225"/>
      <c r="M206" s="225"/>
      <c r="N206" s="225"/>
      <c r="O206" s="225"/>
      <c r="P206" s="225"/>
      <c r="Q206" s="225"/>
      <c r="R206" s="225"/>
      <c r="S206" s="225"/>
      <c r="T206" s="225"/>
      <c r="U206" s="225"/>
      <c r="V206" s="225"/>
      <c r="W206" s="225"/>
      <c r="X206" s="225"/>
      <c r="Y206" s="225"/>
      <c r="Z206" s="225"/>
      <c r="AA206" s="225"/>
      <c r="AB206" s="225"/>
      <c r="AC206" s="225"/>
      <c r="AD206" s="225"/>
      <c r="AE206" s="225"/>
      <c r="AF206" s="225"/>
      <c r="AG206" s="225"/>
      <c r="AH206" s="225"/>
      <c r="AI206" s="225"/>
      <c r="AJ206" s="225"/>
      <c r="AK206" s="225"/>
      <c r="AL206" s="225"/>
      <c r="AM206" s="225"/>
      <c r="AN206" s="225"/>
      <c r="AO206" s="225"/>
      <c r="AP206" s="225"/>
      <c r="AQ206" s="225"/>
      <c r="AR206" s="225"/>
      <c r="AS206" s="225"/>
      <c r="AT206" s="225"/>
      <c r="AU206" s="225"/>
      <c r="AV206" s="225"/>
      <c r="AW206" s="225"/>
      <c r="AX206" s="225"/>
      <c r="AY206" s="225"/>
      <c r="AZ206" s="225"/>
      <c r="BA206" s="225"/>
      <c r="BB206" s="225"/>
      <c r="BC206" s="225"/>
      <c r="BD206" s="225"/>
      <c r="BE206" s="225"/>
      <c r="BF206" s="225"/>
      <c r="BG206" s="225"/>
      <c r="BH206" s="225"/>
      <c r="BI206" s="225"/>
      <c r="BJ206" s="225"/>
      <c r="BK206" s="225"/>
      <c r="BL206" s="225"/>
      <c r="BM206" s="225"/>
      <c r="BN206" s="225"/>
      <c r="BO206" s="225"/>
      <c r="BP206" s="225"/>
      <c r="BQ206" s="225"/>
      <c r="BR206" s="225"/>
      <c r="BS206" s="225"/>
      <c r="BT206" s="225"/>
      <c r="BU206" s="225"/>
      <c r="BV206" s="225"/>
      <c r="BW206" s="225"/>
      <c r="BX206" s="225"/>
      <c r="BY206" s="225"/>
      <c r="BZ206" s="225"/>
      <c r="CA206" s="225"/>
      <c r="CB206" s="225"/>
      <c r="CC206" s="225"/>
      <c r="CD206" s="225"/>
      <c r="CE206" s="225"/>
      <c r="CF206" s="225"/>
      <c r="CG206" s="225"/>
      <c r="CH206" s="225"/>
      <c r="CI206" s="225"/>
      <c r="CJ206" s="225"/>
      <c r="CK206" s="225"/>
      <c r="CL206" s="225"/>
      <c r="CM206" s="225"/>
      <c r="CN206" s="225"/>
      <c r="CO206" s="225"/>
      <c r="CP206" s="225"/>
      <c r="CQ206" s="225"/>
      <c r="CR206" s="225"/>
      <c r="CS206" s="225"/>
      <c r="CT206" s="225"/>
      <c r="CU206" s="225"/>
      <c r="CV206" s="225"/>
      <c r="CW206" s="225"/>
      <c r="CX206" s="225"/>
      <c r="CY206" s="225"/>
      <c r="CZ206" s="225"/>
      <c r="DA206" s="225"/>
      <c r="DB206" s="225"/>
      <c r="DC206" s="225"/>
      <c r="DD206" s="225"/>
      <c r="DE206" s="225"/>
      <c r="DF206" s="225"/>
      <c r="DG206" s="225"/>
      <c r="DH206" s="225"/>
      <c r="DI206" s="225"/>
      <c r="DJ206" s="225"/>
      <c r="DK206" s="225"/>
      <c r="DL206" s="225"/>
      <c r="DM206" s="225"/>
      <c r="DN206" s="225"/>
      <c r="DO206" s="225"/>
      <c r="DP206" s="225"/>
      <c r="DQ206" s="225"/>
      <c r="DR206" s="225"/>
      <c r="DS206" s="225"/>
      <c r="DT206" s="225"/>
      <c r="DU206" s="225"/>
      <c r="DV206" s="225"/>
      <c r="DW206" s="225"/>
      <c r="DX206" s="225"/>
      <c r="DY206" s="225"/>
      <c r="DZ206" s="225"/>
      <c r="EA206" s="225"/>
      <c r="EB206" s="225"/>
      <c r="EC206" s="225"/>
      <c r="ED206" s="225"/>
      <c r="EE206" s="225"/>
      <c r="EF206" s="225"/>
      <c r="EG206" s="225"/>
      <c r="EH206" s="225"/>
      <c r="EI206" s="225"/>
      <c r="EJ206" s="225"/>
      <c r="EK206" s="225"/>
      <c r="EL206" s="225"/>
      <c r="EM206" s="225"/>
      <c r="EN206" s="225"/>
      <c r="EO206" s="225"/>
      <c r="EP206" s="225"/>
      <c r="EQ206" s="225"/>
      <c r="ER206" s="225"/>
      <c r="ES206" s="225"/>
      <c r="ET206" s="225"/>
      <c r="EU206" s="225"/>
      <c r="EV206" s="225"/>
      <c r="EW206" s="225"/>
      <c r="EX206" s="225"/>
      <c r="EY206" s="225"/>
      <c r="EZ206" s="225"/>
      <c r="FA206" s="225"/>
      <c r="FB206" s="225"/>
      <c r="FC206" s="225"/>
      <c r="FD206" s="225"/>
      <c r="FE206" s="225"/>
      <c r="FF206" s="225"/>
      <c r="FG206" s="225"/>
      <c r="FH206" s="225"/>
      <c r="FI206" s="225"/>
      <c r="FJ206" s="225"/>
      <c r="FK206" s="225"/>
      <c r="FL206" s="225"/>
      <c r="FM206" s="225"/>
      <c r="FN206" s="225"/>
      <c r="FO206" s="225"/>
      <c r="FP206" s="225"/>
      <c r="FQ206" s="225"/>
      <c r="FR206" s="225"/>
      <c r="FS206" s="225"/>
      <c r="FT206" s="225"/>
      <c r="FU206" s="225"/>
      <c r="FV206" s="225"/>
      <c r="FW206" s="225"/>
      <c r="FX206" s="225"/>
      <c r="FY206" s="225"/>
      <c r="FZ206" s="225"/>
      <c r="GA206" s="225"/>
      <c r="GB206" s="225"/>
      <c r="GC206" s="225"/>
      <c r="GD206" s="225"/>
      <c r="GE206" s="225"/>
      <c r="GF206" s="225"/>
      <c r="GG206" s="225"/>
      <c r="GH206" s="225"/>
      <c r="GI206" s="225"/>
      <c r="GJ206" s="225"/>
      <c r="GK206" s="225"/>
      <c r="GL206" s="225"/>
      <c r="GM206" s="225"/>
      <c r="GN206" s="225"/>
      <c r="GO206" s="225"/>
      <c r="GP206" s="225"/>
      <c r="GQ206" s="225"/>
      <c r="GR206" s="225"/>
      <c r="GS206" s="225"/>
      <c r="GT206" s="225"/>
      <c r="GU206" s="225"/>
      <c r="GV206" s="225"/>
      <c r="GW206" s="225"/>
      <c r="GX206" s="225"/>
      <c r="GY206" s="225"/>
      <c r="GZ206" s="225"/>
      <c r="HA206" s="225"/>
      <c r="HB206" s="225"/>
      <c r="HC206" s="225"/>
      <c r="HD206" s="225"/>
      <c r="HE206" s="225"/>
      <c r="HF206" s="225"/>
      <c r="HG206" s="225"/>
      <c r="HH206" s="225"/>
      <c r="HI206" s="225"/>
      <c r="HJ206" s="225"/>
      <c r="HK206" s="225"/>
      <c r="HL206" s="225"/>
      <c r="HM206" s="225"/>
      <c r="HN206" s="225"/>
      <c r="HO206" s="225"/>
      <c r="HP206" s="225"/>
      <c r="HQ206" s="225"/>
      <c r="HR206" s="225"/>
      <c r="HS206" s="225"/>
      <c r="HT206" s="225"/>
      <c r="HU206" s="225"/>
      <c r="HV206" s="225"/>
      <c r="HW206" s="225"/>
      <c r="HX206" s="225"/>
      <c r="HY206" s="225"/>
      <c r="HZ206" s="225"/>
      <c r="IA206" s="225"/>
      <c r="IB206" s="225"/>
      <c r="IC206" s="225"/>
      <c r="ID206" s="225"/>
      <c r="IE206" s="225"/>
      <c r="IF206" s="225"/>
      <c r="IG206" s="225"/>
      <c r="IH206" s="225"/>
      <c r="II206" s="225"/>
      <c r="IJ206" s="225"/>
      <c r="IK206" s="225"/>
      <c r="IL206" s="225"/>
      <c r="IM206" s="225"/>
      <c r="IN206" s="225"/>
      <c r="IO206" s="225"/>
      <c r="IP206" s="225"/>
      <c r="IQ206" s="225"/>
      <c r="IR206" s="225"/>
      <c r="IS206" s="225"/>
      <c r="IT206" s="225"/>
      <c r="IU206" s="225"/>
      <c r="IV206" s="225"/>
    </row>
    <row r="207" ht="16.5" customHeight="1" spans="1:256">
      <c r="A207" s="233"/>
      <c r="B207" s="183"/>
      <c r="C207" s="271"/>
      <c r="D207" s="272"/>
      <c r="E207" s="272"/>
      <c r="F207" s="273"/>
      <c r="G207" s="272"/>
      <c r="H207" s="272"/>
      <c r="I207" s="272"/>
      <c r="J207" s="272"/>
      <c r="K207" s="272"/>
      <c r="L207" s="225"/>
      <c r="M207" s="225"/>
      <c r="N207" s="225"/>
      <c r="O207" s="225"/>
      <c r="P207" s="225"/>
      <c r="Q207" s="225"/>
      <c r="R207" s="225"/>
      <c r="S207" s="225"/>
      <c r="T207" s="225"/>
      <c r="U207" s="225"/>
      <c r="V207" s="225"/>
      <c r="W207" s="225"/>
      <c r="X207" s="225"/>
      <c r="Y207" s="225"/>
      <c r="Z207" s="225"/>
      <c r="AA207" s="225"/>
      <c r="AB207" s="225"/>
      <c r="AC207" s="225"/>
      <c r="AD207" s="225"/>
      <c r="AE207" s="225"/>
      <c r="AF207" s="225"/>
      <c r="AG207" s="225"/>
      <c r="AH207" s="225"/>
      <c r="AI207" s="225"/>
      <c r="AJ207" s="225"/>
      <c r="AK207" s="225"/>
      <c r="AL207" s="225"/>
      <c r="AM207" s="225"/>
      <c r="AN207" s="225"/>
      <c r="AO207" s="225"/>
      <c r="AP207" s="225"/>
      <c r="AQ207" s="225"/>
      <c r="AR207" s="225"/>
      <c r="AS207" s="225"/>
      <c r="AT207" s="225"/>
      <c r="AU207" s="225"/>
      <c r="AV207" s="225"/>
      <c r="AW207" s="225"/>
      <c r="AX207" s="225"/>
      <c r="AY207" s="225"/>
      <c r="AZ207" s="225"/>
      <c r="BA207" s="225"/>
      <c r="BB207" s="225"/>
      <c r="BC207" s="225"/>
      <c r="BD207" s="225"/>
      <c r="BE207" s="225"/>
      <c r="BF207" s="225"/>
      <c r="BG207" s="225"/>
      <c r="BH207" s="225"/>
      <c r="BI207" s="225"/>
      <c r="BJ207" s="225"/>
      <c r="BK207" s="225"/>
      <c r="BL207" s="225"/>
      <c r="BM207" s="225"/>
      <c r="BN207" s="225"/>
      <c r="BO207" s="225"/>
      <c r="BP207" s="225"/>
      <c r="BQ207" s="225"/>
      <c r="BR207" s="225"/>
      <c r="BS207" s="225"/>
      <c r="BT207" s="225"/>
      <c r="BU207" s="225"/>
      <c r="BV207" s="225"/>
      <c r="BW207" s="225"/>
      <c r="BX207" s="225"/>
      <c r="BY207" s="225"/>
      <c r="BZ207" s="225"/>
      <c r="CA207" s="225"/>
      <c r="CB207" s="225"/>
      <c r="CC207" s="225"/>
      <c r="CD207" s="225"/>
      <c r="CE207" s="225"/>
      <c r="CF207" s="225"/>
      <c r="CG207" s="225"/>
      <c r="CH207" s="225"/>
      <c r="CI207" s="225"/>
      <c r="CJ207" s="225"/>
      <c r="CK207" s="225"/>
      <c r="CL207" s="225"/>
      <c r="CM207" s="225"/>
      <c r="CN207" s="225"/>
      <c r="CO207" s="225"/>
      <c r="CP207" s="225"/>
      <c r="CQ207" s="225"/>
      <c r="CR207" s="225"/>
      <c r="CS207" s="225"/>
      <c r="CT207" s="225"/>
      <c r="CU207" s="225"/>
      <c r="CV207" s="225"/>
      <c r="CW207" s="225"/>
      <c r="CX207" s="225"/>
      <c r="CY207" s="225"/>
      <c r="CZ207" s="225"/>
      <c r="DA207" s="225"/>
      <c r="DB207" s="225"/>
      <c r="DC207" s="225"/>
      <c r="DD207" s="225"/>
      <c r="DE207" s="225"/>
      <c r="DF207" s="225"/>
      <c r="DG207" s="225"/>
      <c r="DH207" s="225"/>
      <c r="DI207" s="225"/>
      <c r="DJ207" s="225"/>
      <c r="DK207" s="225"/>
      <c r="DL207" s="225"/>
      <c r="DM207" s="225"/>
      <c r="DN207" s="225"/>
      <c r="DO207" s="225"/>
      <c r="DP207" s="225"/>
      <c r="DQ207" s="225"/>
      <c r="DR207" s="225"/>
      <c r="DS207" s="225"/>
      <c r="DT207" s="225"/>
      <c r="DU207" s="225"/>
      <c r="DV207" s="225"/>
      <c r="DW207" s="225"/>
      <c r="DX207" s="225"/>
      <c r="DY207" s="225"/>
      <c r="DZ207" s="225"/>
      <c r="EA207" s="225"/>
      <c r="EB207" s="225"/>
      <c r="EC207" s="225"/>
      <c r="ED207" s="225"/>
      <c r="EE207" s="225"/>
      <c r="EF207" s="225"/>
      <c r="EG207" s="225"/>
      <c r="EH207" s="225"/>
      <c r="EI207" s="225"/>
      <c r="EJ207" s="225"/>
      <c r="EK207" s="225"/>
      <c r="EL207" s="225"/>
      <c r="EM207" s="225"/>
      <c r="EN207" s="225"/>
      <c r="EO207" s="225"/>
      <c r="EP207" s="225"/>
      <c r="EQ207" s="225"/>
      <c r="ER207" s="225"/>
      <c r="ES207" s="225"/>
      <c r="ET207" s="225"/>
      <c r="EU207" s="225"/>
      <c r="EV207" s="225"/>
      <c r="EW207" s="225"/>
      <c r="EX207" s="225"/>
      <c r="EY207" s="225"/>
      <c r="EZ207" s="225"/>
      <c r="FA207" s="225"/>
      <c r="FB207" s="225"/>
      <c r="FC207" s="225"/>
      <c r="FD207" s="225"/>
      <c r="FE207" s="225"/>
      <c r="FF207" s="225"/>
      <c r="FG207" s="225"/>
      <c r="FH207" s="225"/>
      <c r="FI207" s="225"/>
      <c r="FJ207" s="225"/>
      <c r="FK207" s="225"/>
      <c r="FL207" s="225"/>
      <c r="FM207" s="225"/>
      <c r="FN207" s="225"/>
      <c r="FO207" s="225"/>
      <c r="FP207" s="225"/>
      <c r="FQ207" s="225"/>
      <c r="FR207" s="225"/>
      <c r="FS207" s="225"/>
      <c r="FT207" s="225"/>
      <c r="FU207" s="225"/>
      <c r="FV207" s="225"/>
      <c r="FW207" s="225"/>
      <c r="FX207" s="225"/>
      <c r="FY207" s="225"/>
      <c r="FZ207" s="225"/>
      <c r="GA207" s="225"/>
      <c r="GB207" s="225"/>
      <c r="GC207" s="225"/>
      <c r="GD207" s="225"/>
      <c r="GE207" s="225"/>
      <c r="GF207" s="225"/>
      <c r="GG207" s="225"/>
      <c r="GH207" s="225"/>
      <c r="GI207" s="225"/>
      <c r="GJ207" s="225"/>
      <c r="GK207" s="225"/>
      <c r="GL207" s="225"/>
      <c r="GM207" s="225"/>
      <c r="GN207" s="225"/>
      <c r="GO207" s="225"/>
      <c r="GP207" s="225"/>
      <c r="GQ207" s="225"/>
      <c r="GR207" s="225"/>
      <c r="GS207" s="225"/>
      <c r="GT207" s="225"/>
      <c r="GU207" s="225"/>
      <c r="GV207" s="225"/>
      <c r="GW207" s="225"/>
      <c r="GX207" s="225"/>
      <c r="GY207" s="225"/>
      <c r="GZ207" s="225"/>
      <c r="HA207" s="225"/>
      <c r="HB207" s="225"/>
      <c r="HC207" s="225"/>
      <c r="HD207" s="225"/>
      <c r="HE207" s="225"/>
      <c r="HF207" s="225"/>
      <c r="HG207" s="225"/>
      <c r="HH207" s="225"/>
      <c r="HI207" s="225"/>
      <c r="HJ207" s="225"/>
      <c r="HK207" s="225"/>
      <c r="HL207" s="225"/>
      <c r="HM207" s="225"/>
      <c r="HN207" s="225"/>
      <c r="HO207" s="225"/>
      <c r="HP207" s="225"/>
      <c r="HQ207" s="225"/>
      <c r="HR207" s="225"/>
      <c r="HS207" s="225"/>
      <c r="HT207" s="225"/>
      <c r="HU207" s="225"/>
      <c r="HV207" s="225"/>
      <c r="HW207" s="225"/>
      <c r="HX207" s="225"/>
      <c r="HY207" s="225"/>
      <c r="HZ207" s="225"/>
      <c r="IA207" s="225"/>
      <c r="IB207" s="225"/>
      <c r="IC207" s="225"/>
      <c r="ID207" s="225"/>
      <c r="IE207" s="225"/>
      <c r="IF207" s="225"/>
      <c r="IG207" s="225"/>
      <c r="IH207" s="225"/>
      <c r="II207" s="225"/>
      <c r="IJ207" s="225"/>
      <c r="IK207" s="225"/>
      <c r="IL207" s="225"/>
      <c r="IM207" s="225"/>
      <c r="IN207" s="225"/>
      <c r="IO207" s="225"/>
      <c r="IP207" s="225"/>
      <c r="IQ207" s="225"/>
      <c r="IR207" s="225"/>
      <c r="IS207" s="225"/>
      <c r="IT207" s="225"/>
      <c r="IU207" s="225"/>
      <c r="IV207" s="225"/>
    </row>
    <row r="208" ht="16.5" customHeight="1" spans="1:256">
      <c r="A208" s="233"/>
      <c r="B208" s="183"/>
      <c r="C208" s="271"/>
      <c r="D208" s="272"/>
      <c r="E208" s="272"/>
      <c r="F208" s="273"/>
      <c r="G208" s="272"/>
      <c r="H208" s="272"/>
      <c r="I208" s="272"/>
      <c r="J208" s="272"/>
      <c r="K208" s="272"/>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5"/>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c r="GO208" s="225"/>
      <c r="GP208" s="225"/>
      <c r="GQ208" s="225"/>
      <c r="GR208" s="225"/>
      <c r="GS208" s="225"/>
      <c r="GT208" s="225"/>
      <c r="GU208" s="225"/>
      <c r="GV208" s="225"/>
      <c r="GW208" s="225"/>
      <c r="GX208" s="225"/>
      <c r="GY208" s="225"/>
      <c r="GZ208" s="225"/>
      <c r="HA208" s="225"/>
      <c r="HB208" s="225"/>
      <c r="HC208" s="225"/>
      <c r="HD208" s="225"/>
      <c r="HE208" s="225"/>
      <c r="HF208" s="225"/>
      <c r="HG208" s="225"/>
      <c r="HH208" s="225"/>
      <c r="HI208" s="225"/>
      <c r="HJ208" s="225"/>
      <c r="HK208" s="225"/>
      <c r="HL208" s="225"/>
      <c r="HM208" s="225"/>
      <c r="HN208" s="225"/>
      <c r="HO208" s="225"/>
      <c r="HP208" s="225"/>
      <c r="HQ208" s="225"/>
      <c r="HR208" s="225"/>
      <c r="HS208" s="225"/>
      <c r="HT208" s="225"/>
      <c r="HU208" s="225"/>
      <c r="HV208" s="225"/>
      <c r="HW208" s="225"/>
      <c r="HX208" s="225"/>
      <c r="HY208" s="225"/>
      <c r="HZ208" s="225"/>
      <c r="IA208" s="225"/>
      <c r="IB208" s="225"/>
      <c r="IC208" s="225"/>
      <c r="ID208" s="225"/>
      <c r="IE208" s="225"/>
      <c r="IF208" s="225"/>
      <c r="IG208" s="225"/>
      <c r="IH208" s="225"/>
      <c r="II208" s="225"/>
      <c r="IJ208" s="225"/>
      <c r="IK208" s="225"/>
      <c r="IL208" s="225"/>
      <c r="IM208" s="225"/>
      <c r="IN208" s="225"/>
      <c r="IO208" s="225"/>
      <c r="IP208" s="225"/>
      <c r="IQ208" s="225"/>
      <c r="IR208" s="225"/>
      <c r="IS208" s="225"/>
      <c r="IT208" s="225"/>
      <c r="IU208" s="225"/>
      <c r="IV208" s="225"/>
    </row>
    <row r="209" ht="16.5" customHeight="1" spans="1:256">
      <c r="A209" s="233"/>
      <c r="B209" s="183"/>
      <c r="C209" s="271"/>
      <c r="D209" s="272"/>
      <c r="E209" s="272"/>
      <c r="F209" s="273"/>
      <c r="G209" s="272"/>
      <c r="H209" s="272"/>
      <c r="I209" s="272"/>
      <c r="J209" s="272"/>
      <c r="K209" s="272"/>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225"/>
      <c r="DN209" s="225"/>
      <c r="DO209" s="225"/>
      <c r="DP209" s="225"/>
      <c r="DQ209" s="225"/>
      <c r="DR209" s="225"/>
      <c r="DS209" s="225"/>
      <c r="DT209" s="225"/>
      <c r="DU209" s="225"/>
      <c r="DV209" s="225"/>
      <c r="DW209" s="225"/>
      <c r="DX209" s="225"/>
      <c r="DY209" s="225"/>
      <c r="DZ209" s="225"/>
      <c r="EA209" s="225"/>
      <c r="EB209" s="225"/>
      <c r="EC209" s="225"/>
      <c r="ED209" s="225"/>
      <c r="EE209" s="225"/>
      <c r="EF209" s="225"/>
      <c r="EG209" s="225"/>
      <c r="EH209" s="225"/>
      <c r="EI209" s="225"/>
      <c r="EJ209" s="225"/>
      <c r="EK209" s="225"/>
      <c r="EL209" s="225"/>
      <c r="EM209" s="225"/>
      <c r="EN209" s="225"/>
      <c r="EO209" s="225"/>
      <c r="EP209" s="225"/>
      <c r="EQ209" s="225"/>
      <c r="ER209" s="225"/>
      <c r="ES209" s="225"/>
      <c r="ET209" s="225"/>
      <c r="EU209" s="225"/>
      <c r="EV209" s="225"/>
      <c r="EW209" s="225"/>
      <c r="EX209" s="225"/>
      <c r="EY209" s="225"/>
      <c r="EZ209" s="225"/>
      <c r="FA209" s="225"/>
      <c r="FB209" s="225"/>
      <c r="FC209" s="225"/>
      <c r="FD209" s="225"/>
      <c r="FE209" s="225"/>
      <c r="FF209" s="225"/>
      <c r="FG209" s="225"/>
      <c r="FH209" s="225"/>
      <c r="FI209" s="225"/>
      <c r="FJ209" s="225"/>
      <c r="FK209" s="225"/>
      <c r="FL209" s="225"/>
      <c r="FM209" s="225"/>
      <c r="FN209" s="225"/>
      <c r="FO209" s="225"/>
      <c r="FP209" s="225"/>
      <c r="FQ209" s="225"/>
      <c r="FR209" s="225"/>
      <c r="FS209" s="225"/>
      <c r="FT209" s="225"/>
      <c r="FU209" s="225"/>
      <c r="FV209" s="225"/>
      <c r="FW209" s="225"/>
      <c r="FX209" s="225"/>
      <c r="FY209" s="225"/>
      <c r="FZ209" s="225"/>
      <c r="GA209" s="225"/>
      <c r="GB209" s="225"/>
      <c r="GC209" s="225"/>
      <c r="GD209" s="225"/>
      <c r="GE209" s="225"/>
      <c r="GF209" s="225"/>
      <c r="GG209" s="225"/>
      <c r="GH209" s="225"/>
      <c r="GI209" s="225"/>
      <c r="GJ209" s="225"/>
      <c r="GK209" s="225"/>
      <c r="GL209" s="225"/>
      <c r="GM209" s="225"/>
      <c r="GN209" s="225"/>
      <c r="GO209" s="225"/>
      <c r="GP209" s="225"/>
      <c r="GQ209" s="225"/>
      <c r="GR209" s="225"/>
      <c r="GS209" s="225"/>
      <c r="GT209" s="225"/>
      <c r="GU209" s="225"/>
      <c r="GV209" s="225"/>
      <c r="GW209" s="225"/>
      <c r="GX209" s="225"/>
      <c r="GY209" s="225"/>
      <c r="GZ209" s="225"/>
      <c r="HA209" s="225"/>
      <c r="HB209" s="225"/>
      <c r="HC209" s="225"/>
      <c r="HD209" s="225"/>
      <c r="HE209" s="225"/>
      <c r="HF209" s="225"/>
      <c r="HG209" s="225"/>
      <c r="HH209" s="225"/>
      <c r="HI209" s="225"/>
      <c r="HJ209" s="225"/>
      <c r="HK209" s="225"/>
      <c r="HL209" s="225"/>
      <c r="HM209" s="225"/>
      <c r="HN209" s="225"/>
      <c r="HO209" s="225"/>
      <c r="HP209" s="225"/>
      <c r="HQ209" s="225"/>
      <c r="HR209" s="225"/>
      <c r="HS209" s="225"/>
      <c r="HT209" s="225"/>
      <c r="HU209" s="225"/>
      <c r="HV209" s="225"/>
      <c r="HW209" s="225"/>
      <c r="HX209" s="225"/>
      <c r="HY209" s="225"/>
      <c r="HZ209" s="225"/>
      <c r="IA209" s="225"/>
      <c r="IB209" s="225"/>
      <c r="IC209" s="225"/>
      <c r="ID209" s="225"/>
      <c r="IE209" s="225"/>
      <c r="IF209" s="225"/>
      <c r="IG209" s="225"/>
      <c r="IH209" s="225"/>
      <c r="II209" s="225"/>
      <c r="IJ209" s="225"/>
      <c r="IK209" s="225"/>
      <c r="IL209" s="225"/>
      <c r="IM209" s="225"/>
      <c r="IN209" s="225"/>
      <c r="IO209" s="225"/>
      <c r="IP209" s="225"/>
      <c r="IQ209" s="225"/>
      <c r="IR209" s="225"/>
      <c r="IS209" s="225"/>
      <c r="IT209" s="225"/>
      <c r="IU209" s="225"/>
      <c r="IV209" s="225"/>
    </row>
    <row r="210" ht="16.5" customHeight="1" spans="1:256">
      <c r="A210" s="233"/>
      <c r="B210" s="183"/>
      <c r="C210" s="271"/>
      <c r="D210" s="272"/>
      <c r="E210" s="272"/>
      <c r="F210" s="273"/>
      <c r="G210" s="272"/>
      <c r="H210" s="272"/>
      <c r="I210" s="272"/>
      <c r="J210" s="272"/>
      <c r="K210" s="272"/>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225"/>
      <c r="DN210" s="225"/>
      <c r="DO210" s="225"/>
      <c r="DP210" s="225"/>
      <c r="DQ210" s="225"/>
      <c r="DR210" s="225"/>
      <c r="DS210" s="225"/>
      <c r="DT210" s="225"/>
      <c r="DU210" s="225"/>
      <c r="DV210" s="225"/>
      <c r="DW210" s="225"/>
      <c r="DX210" s="225"/>
      <c r="DY210" s="225"/>
      <c r="DZ210" s="225"/>
      <c r="EA210" s="225"/>
      <c r="EB210" s="225"/>
      <c r="EC210" s="225"/>
      <c r="ED210" s="225"/>
      <c r="EE210" s="225"/>
      <c r="EF210" s="225"/>
      <c r="EG210" s="225"/>
      <c r="EH210" s="225"/>
      <c r="EI210" s="225"/>
      <c r="EJ210" s="225"/>
      <c r="EK210" s="225"/>
      <c r="EL210" s="225"/>
      <c r="EM210" s="225"/>
      <c r="EN210" s="225"/>
      <c r="EO210" s="225"/>
      <c r="EP210" s="225"/>
      <c r="EQ210" s="225"/>
      <c r="ER210" s="225"/>
      <c r="ES210" s="225"/>
      <c r="ET210" s="225"/>
      <c r="EU210" s="225"/>
      <c r="EV210" s="225"/>
      <c r="EW210" s="225"/>
      <c r="EX210" s="225"/>
      <c r="EY210" s="225"/>
      <c r="EZ210" s="225"/>
      <c r="FA210" s="225"/>
      <c r="FB210" s="225"/>
      <c r="FC210" s="225"/>
      <c r="FD210" s="225"/>
      <c r="FE210" s="225"/>
      <c r="FF210" s="225"/>
      <c r="FG210" s="225"/>
      <c r="FH210" s="225"/>
      <c r="FI210" s="225"/>
      <c r="FJ210" s="225"/>
      <c r="FK210" s="225"/>
      <c r="FL210" s="225"/>
      <c r="FM210" s="225"/>
      <c r="FN210" s="225"/>
      <c r="FO210" s="225"/>
      <c r="FP210" s="225"/>
      <c r="FQ210" s="225"/>
      <c r="FR210" s="225"/>
      <c r="FS210" s="225"/>
      <c r="FT210" s="225"/>
      <c r="FU210" s="225"/>
      <c r="FV210" s="225"/>
      <c r="FW210" s="225"/>
      <c r="FX210" s="225"/>
      <c r="FY210" s="225"/>
      <c r="FZ210" s="225"/>
      <c r="GA210" s="225"/>
      <c r="GB210" s="225"/>
      <c r="GC210" s="225"/>
      <c r="GD210" s="225"/>
      <c r="GE210" s="225"/>
      <c r="GF210" s="225"/>
      <c r="GG210" s="225"/>
      <c r="GH210" s="225"/>
      <c r="GI210" s="225"/>
      <c r="GJ210" s="225"/>
      <c r="GK210" s="225"/>
      <c r="GL210" s="225"/>
      <c r="GM210" s="225"/>
      <c r="GN210" s="225"/>
      <c r="GO210" s="225"/>
      <c r="GP210" s="225"/>
      <c r="GQ210" s="225"/>
      <c r="GR210" s="225"/>
      <c r="GS210" s="225"/>
      <c r="GT210" s="225"/>
      <c r="GU210" s="225"/>
      <c r="GV210" s="225"/>
      <c r="GW210" s="225"/>
      <c r="GX210" s="225"/>
      <c r="GY210" s="225"/>
      <c r="GZ210" s="225"/>
      <c r="HA210" s="225"/>
      <c r="HB210" s="225"/>
      <c r="HC210" s="225"/>
      <c r="HD210" s="225"/>
      <c r="HE210" s="225"/>
      <c r="HF210" s="225"/>
      <c r="HG210" s="225"/>
      <c r="HH210" s="225"/>
      <c r="HI210" s="225"/>
      <c r="HJ210" s="225"/>
      <c r="HK210" s="225"/>
      <c r="HL210" s="225"/>
      <c r="HM210" s="225"/>
      <c r="HN210" s="225"/>
      <c r="HO210" s="225"/>
      <c r="HP210" s="225"/>
      <c r="HQ210" s="225"/>
      <c r="HR210" s="225"/>
      <c r="HS210" s="225"/>
      <c r="HT210" s="225"/>
      <c r="HU210" s="225"/>
      <c r="HV210" s="225"/>
      <c r="HW210" s="225"/>
      <c r="HX210" s="225"/>
      <c r="HY210" s="225"/>
      <c r="HZ210" s="225"/>
      <c r="IA210" s="225"/>
      <c r="IB210" s="225"/>
      <c r="IC210" s="225"/>
      <c r="ID210" s="225"/>
      <c r="IE210" s="225"/>
      <c r="IF210" s="225"/>
      <c r="IG210" s="225"/>
      <c r="IH210" s="225"/>
      <c r="II210" s="225"/>
      <c r="IJ210" s="225"/>
      <c r="IK210" s="225"/>
      <c r="IL210" s="225"/>
      <c r="IM210" s="225"/>
      <c r="IN210" s="225"/>
      <c r="IO210" s="225"/>
      <c r="IP210" s="225"/>
      <c r="IQ210" s="225"/>
      <c r="IR210" s="225"/>
      <c r="IS210" s="225"/>
      <c r="IT210" s="225"/>
      <c r="IU210" s="225"/>
      <c r="IV210" s="225"/>
    </row>
  </sheetData>
  <mergeCells count="151">
    <mergeCell ref="C3:D3"/>
    <mergeCell ref="C4:D4"/>
    <mergeCell ref="B10:C10"/>
    <mergeCell ref="A23:C23"/>
    <mergeCell ref="I45:J45"/>
    <mergeCell ref="A50:C50"/>
    <mergeCell ref="I50:J50"/>
    <mergeCell ref="I52:J52"/>
    <mergeCell ref="I53:J53"/>
    <mergeCell ref="I61:J61"/>
    <mergeCell ref="I63:J63"/>
    <mergeCell ref="I64:J64"/>
    <mergeCell ref="I65:J65"/>
    <mergeCell ref="B70:C70"/>
    <mergeCell ref="A74:C74"/>
    <mergeCell ref="B79:C79"/>
    <mergeCell ref="A85:C85"/>
    <mergeCell ref="A86:C86"/>
    <mergeCell ref="B88:C88"/>
    <mergeCell ref="A93:C93"/>
    <mergeCell ref="B95:C95"/>
    <mergeCell ref="A100:C100"/>
    <mergeCell ref="A101:C101"/>
    <mergeCell ref="A105:C105"/>
    <mergeCell ref="B106:C106"/>
    <mergeCell ref="A114:C114"/>
    <mergeCell ref="B116:C116"/>
    <mergeCell ref="A128:C128"/>
    <mergeCell ref="B131:C131"/>
    <mergeCell ref="A136:C136"/>
    <mergeCell ref="B138:C138"/>
    <mergeCell ref="H141:I141"/>
    <mergeCell ref="J141:K141"/>
    <mergeCell ref="A148:C148"/>
    <mergeCell ref="B152:C152"/>
    <mergeCell ref="F153:G153"/>
    <mergeCell ref="J153:K153"/>
    <mergeCell ref="J154:K154"/>
    <mergeCell ref="A155:B155"/>
    <mergeCell ref="A156:B156"/>
    <mergeCell ref="A157:B157"/>
    <mergeCell ref="A158:B158"/>
    <mergeCell ref="A159:B159"/>
    <mergeCell ref="A160:B160"/>
    <mergeCell ref="A161:B161"/>
    <mergeCell ref="A162:B162"/>
    <mergeCell ref="A163:B163"/>
    <mergeCell ref="A164:B164"/>
    <mergeCell ref="A166:B166"/>
    <mergeCell ref="A168:B168"/>
    <mergeCell ref="A173:B173"/>
    <mergeCell ref="C173:D173"/>
    <mergeCell ref="C174:D174"/>
    <mergeCell ref="C175:D175"/>
    <mergeCell ref="C176:D176"/>
    <mergeCell ref="A11:A12"/>
    <mergeCell ref="A39:A40"/>
    <mergeCell ref="A71:A72"/>
    <mergeCell ref="A80:A81"/>
    <mergeCell ref="A89:A90"/>
    <mergeCell ref="A96:A97"/>
    <mergeCell ref="A107:A108"/>
    <mergeCell ref="A117:A118"/>
    <mergeCell ref="A132:A133"/>
    <mergeCell ref="A139:A140"/>
    <mergeCell ref="B11:B12"/>
    <mergeCell ref="B13:B22"/>
    <mergeCell ref="B39:B40"/>
    <mergeCell ref="B41:B44"/>
    <mergeCell ref="B45:B49"/>
    <mergeCell ref="B71:B72"/>
    <mergeCell ref="B80:B81"/>
    <mergeCell ref="B82:B84"/>
    <mergeCell ref="B89:B90"/>
    <mergeCell ref="B91:B92"/>
    <mergeCell ref="B96:B97"/>
    <mergeCell ref="B98:B99"/>
    <mergeCell ref="B107:B108"/>
    <mergeCell ref="B109:B113"/>
    <mergeCell ref="B117:B118"/>
    <mergeCell ref="B119:B127"/>
    <mergeCell ref="B132:B133"/>
    <mergeCell ref="B134:B135"/>
    <mergeCell ref="B139:B140"/>
    <mergeCell ref="B142:B147"/>
    <mergeCell ref="C11:C12"/>
    <mergeCell ref="C39:C40"/>
    <mergeCell ref="C56:C57"/>
    <mergeCell ref="C71:C72"/>
    <mergeCell ref="C80:C81"/>
    <mergeCell ref="C89:C90"/>
    <mergeCell ref="C96:C97"/>
    <mergeCell ref="C107:C108"/>
    <mergeCell ref="C117:C118"/>
    <mergeCell ref="C132:C133"/>
    <mergeCell ref="C139:C140"/>
    <mergeCell ref="C153:C154"/>
    <mergeCell ref="D11:D12"/>
    <mergeCell ref="D30:D31"/>
    <mergeCell ref="D33:D34"/>
    <mergeCell ref="D36:D37"/>
    <mergeCell ref="D39:D40"/>
    <mergeCell ref="D56:D57"/>
    <mergeCell ref="D71:D72"/>
    <mergeCell ref="D80:D81"/>
    <mergeCell ref="D89:D90"/>
    <mergeCell ref="D96:D97"/>
    <mergeCell ref="D107:D108"/>
    <mergeCell ref="D117:D118"/>
    <mergeCell ref="D132:D133"/>
    <mergeCell ref="D139:D140"/>
    <mergeCell ref="D153:D154"/>
    <mergeCell ref="E11:E12"/>
    <mergeCell ref="E39:E40"/>
    <mergeCell ref="E71:E72"/>
    <mergeCell ref="E107:E108"/>
    <mergeCell ref="E139:E140"/>
    <mergeCell ref="E153:E154"/>
    <mergeCell ref="F11:F12"/>
    <mergeCell ref="F39:F40"/>
    <mergeCell ref="F80:F81"/>
    <mergeCell ref="F100:F101"/>
    <mergeCell ref="F107:F108"/>
    <mergeCell ref="F132:F133"/>
    <mergeCell ref="F139:F140"/>
    <mergeCell ref="G11:G12"/>
    <mergeCell ref="G39:G40"/>
    <mergeCell ref="G80:G81"/>
    <mergeCell ref="G100:G101"/>
    <mergeCell ref="G107:G108"/>
    <mergeCell ref="G132:G133"/>
    <mergeCell ref="G139:G148"/>
    <mergeCell ref="H11:H12"/>
    <mergeCell ref="H39:H40"/>
    <mergeCell ref="H80:H81"/>
    <mergeCell ref="H132:H133"/>
    <mergeCell ref="H153:H154"/>
    <mergeCell ref="I11:I12"/>
    <mergeCell ref="I80:I81"/>
    <mergeCell ref="I132:I133"/>
    <mergeCell ref="J11:J12"/>
    <mergeCell ref="J80:J81"/>
    <mergeCell ref="J132:J133"/>
    <mergeCell ref="K80:K81"/>
    <mergeCell ref="K132:K133"/>
    <mergeCell ref="B36:C37"/>
    <mergeCell ref="B30:C31"/>
    <mergeCell ref="B33:C34"/>
    <mergeCell ref="I39:J40"/>
    <mergeCell ref="H139:K140"/>
    <mergeCell ref="A153:B154"/>
  </mergeCells>
  <hyperlinks>
    <hyperlink ref="C176" r:id="rId2" display="gerencia.hrcfabamed@gmail.com / coord.adm.hrc@fabamed.org.br"/>
  </hyperlinks>
  <printOptions horizontalCentered="1" verticalCentered="1"/>
  <pageMargins left="0" right="0" top="0" bottom="0" header="0" footer="0"/>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topLeftCell="A28" workbookViewId="0">
      <selection activeCell="D60" sqref="D60"/>
    </sheetView>
  </sheetViews>
  <sheetFormatPr defaultColWidth="12.5714285714286" defaultRowHeight="15" customHeight="1"/>
  <cols>
    <col min="1" max="1" width="13.1428571428571" style="175" customWidth="1"/>
    <col min="2" max="2" width="11.4285714285714" style="175" customWidth="1"/>
    <col min="3" max="3" width="99.5714285714286" style="175" customWidth="1"/>
    <col min="4" max="4" width="15.2857142857143" style="175" customWidth="1"/>
    <col min="5" max="5" width="20.7142857142857" style="175" customWidth="1"/>
    <col min="6" max="26" width="9.14285714285714" style="175" customWidth="1"/>
    <col min="27" max="16384" width="12.5714285714286" style="175"/>
  </cols>
  <sheetData>
    <row r="1" ht="16.5" customHeight="1" spans="1:26">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ht="20.25" customHeight="1" spans="1:26">
      <c r="A2" s="176"/>
      <c r="B2" s="176"/>
      <c r="C2" s="177" t="s">
        <v>29</v>
      </c>
      <c r="D2" s="178" t="s">
        <v>30</v>
      </c>
      <c r="E2" s="179" t="s">
        <v>31</v>
      </c>
      <c r="F2" s="176"/>
      <c r="G2" s="176"/>
      <c r="H2" s="176"/>
      <c r="I2" s="176"/>
      <c r="J2" s="176"/>
      <c r="K2" s="176"/>
      <c r="L2" s="176"/>
      <c r="M2" s="176"/>
      <c r="N2" s="176"/>
      <c r="O2" s="176"/>
      <c r="P2" s="176"/>
      <c r="Q2" s="176"/>
      <c r="R2" s="176"/>
      <c r="S2" s="176"/>
      <c r="T2" s="176"/>
      <c r="U2" s="176"/>
      <c r="V2" s="176"/>
      <c r="W2" s="176"/>
      <c r="X2" s="176"/>
      <c r="Y2" s="176"/>
      <c r="Z2" s="176"/>
    </row>
    <row r="3" ht="20.25" customHeight="1" spans="1:26">
      <c r="A3" s="176"/>
      <c r="B3" s="176"/>
      <c r="C3" s="180" t="s">
        <v>32</v>
      </c>
      <c r="D3" s="178" t="s">
        <v>33</v>
      </c>
      <c r="E3" s="179">
        <v>2025</v>
      </c>
      <c r="F3" s="176"/>
      <c r="G3" s="176"/>
      <c r="H3" s="176"/>
      <c r="I3" s="176"/>
      <c r="J3" s="176"/>
      <c r="K3" s="176"/>
      <c r="L3" s="176"/>
      <c r="M3" s="176"/>
      <c r="N3" s="176"/>
      <c r="O3" s="176"/>
      <c r="P3" s="176"/>
      <c r="Q3" s="176"/>
      <c r="R3" s="176"/>
      <c r="S3" s="176"/>
      <c r="T3" s="176"/>
      <c r="U3" s="176"/>
      <c r="V3" s="176"/>
      <c r="W3" s="176"/>
      <c r="X3" s="176"/>
      <c r="Y3" s="176"/>
      <c r="Z3" s="176"/>
    </row>
    <row r="4" ht="20.25" customHeight="1" spans="1:26">
      <c r="A4" s="176"/>
      <c r="B4" s="176"/>
      <c r="C4" s="176"/>
      <c r="D4" s="181" t="s">
        <v>34</v>
      </c>
      <c r="E4" s="182" t="s">
        <v>4</v>
      </c>
      <c r="F4" s="176"/>
      <c r="G4" s="176"/>
      <c r="H4" s="176"/>
      <c r="I4" s="176"/>
      <c r="J4" s="176"/>
      <c r="K4" s="176"/>
      <c r="L4" s="176"/>
      <c r="M4" s="176"/>
      <c r="N4" s="176"/>
      <c r="O4" s="176"/>
      <c r="P4" s="176"/>
      <c r="Q4" s="176"/>
      <c r="R4" s="176"/>
      <c r="S4" s="176"/>
      <c r="T4" s="176"/>
      <c r="U4" s="176"/>
      <c r="V4" s="176"/>
      <c r="W4" s="176"/>
      <c r="X4" s="176"/>
      <c r="Y4" s="176"/>
      <c r="Z4" s="176"/>
    </row>
    <row r="5" ht="16.5" customHeight="1" spans="1:26">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row>
    <row r="6" ht="16.5" customHeight="1" spans="1:26">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row>
    <row r="7" ht="16.5" customHeight="1" spans="1:26">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row>
    <row r="8" ht="16.5" customHeight="1" spans="1:26">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row>
    <row r="9" ht="16.5" customHeight="1" spans="1:26">
      <c r="A9" s="183"/>
      <c r="B9" s="184" t="s">
        <v>1100</v>
      </c>
      <c r="C9" s="185"/>
      <c r="D9" s="186"/>
      <c r="E9" s="183"/>
      <c r="F9" s="183"/>
      <c r="G9" s="183"/>
      <c r="H9" s="183"/>
      <c r="I9" s="183"/>
      <c r="J9" s="183"/>
      <c r="K9" s="183"/>
      <c r="L9" s="183"/>
      <c r="M9" s="183"/>
      <c r="N9" s="183"/>
      <c r="O9" s="183"/>
      <c r="P9" s="183"/>
      <c r="Q9" s="183"/>
      <c r="R9" s="183"/>
      <c r="S9" s="183"/>
      <c r="T9" s="183"/>
      <c r="U9" s="183"/>
      <c r="V9" s="183"/>
      <c r="W9" s="183"/>
      <c r="X9" s="183"/>
      <c r="Y9" s="183"/>
      <c r="Z9" s="183"/>
    </row>
    <row r="10" ht="5.25" customHeight="1" spans="1:26">
      <c r="A10" s="183"/>
      <c r="B10" s="184"/>
      <c r="C10" s="185"/>
      <c r="D10" s="186"/>
      <c r="E10" s="183"/>
      <c r="F10" s="183"/>
      <c r="G10" s="183"/>
      <c r="H10" s="183"/>
      <c r="I10" s="183"/>
      <c r="J10" s="183"/>
      <c r="K10" s="183"/>
      <c r="L10" s="183"/>
      <c r="M10" s="183"/>
      <c r="N10" s="183"/>
      <c r="O10" s="183"/>
      <c r="P10" s="183"/>
      <c r="Q10" s="183"/>
      <c r="R10" s="183"/>
      <c r="S10" s="183"/>
      <c r="T10" s="183"/>
      <c r="U10" s="183"/>
      <c r="V10" s="183"/>
      <c r="W10" s="183"/>
      <c r="X10" s="183"/>
      <c r="Y10" s="183"/>
      <c r="Z10" s="183"/>
    </row>
    <row r="11" ht="19.5" customHeight="1" spans="1:26">
      <c r="A11" s="183"/>
      <c r="B11" s="187" t="s">
        <v>144</v>
      </c>
      <c r="C11" s="187" t="s">
        <v>990</v>
      </c>
      <c r="D11" s="187" t="s">
        <v>1058</v>
      </c>
      <c r="E11" s="188"/>
      <c r="F11" s="183"/>
      <c r="G11" s="183"/>
      <c r="H11" s="183"/>
      <c r="I11" s="183"/>
      <c r="J11" s="183"/>
      <c r="K11" s="183"/>
      <c r="L11" s="183"/>
      <c r="M11" s="183"/>
      <c r="N11" s="183"/>
      <c r="O11" s="183"/>
      <c r="P11" s="183"/>
      <c r="Q11" s="183"/>
      <c r="R11" s="183"/>
      <c r="S11" s="183"/>
      <c r="T11" s="183"/>
      <c r="U11" s="183"/>
      <c r="V11" s="183"/>
      <c r="W11" s="183"/>
      <c r="X11" s="183"/>
      <c r="Y11" s="183"/>
      <c r="Z11" s="183"/>
    </row>
    <row r="12" ht="21.75" customHeight="1" spans="1:26">
      <c r="A12" s="183"/>
      <c r="B12" s="189">
        <v>1</v>
      </c>
      <c r="C12" s="190" t="s">
        <v>1101</v>
      </c>
      <c r="D12" s="191">
        <v>0</v>
      </c>
      <c r="E12" s="183"/>
      <c r="F12" s="183"/>
      <c r="G12" s="183"/>
      <c r="H12" s="183"/>
      <c r="I12" s="183"/>
      <c r="J12" s="183"/>
      <c r="K12" s="183"/>
      <c r="L12" s="183"/>
      <c r="M12" s="183"/>
      <c r="N12" s="183"/>
      <c r="O12" s="183"/>
      <c r="P12" s="183"/>
      <c r="Q12" s="183"/>
      <c r="R12" s="183"/>
      <c r="S12" s="183"/>
      <c r="T12" s="183"/>
      <c r="U12" s="183"/>
      <c r="V12" s="183"/>
      <c r="W12" s="183"/>
      <c r="X12" s="183"/>
      <c r="Y12" s="183"/>
      <c r="Z12" s="183"/>
    </row>
    <row r="13" ht="19.5" customHeight="1" spans="1:26">
      <c r="A13" s="183"/>
      <c r="B13" s="192">
        <v>2</v>
      </c>
      <c r="C13" s="193" t="s">
        <v>1102</v>
      </c>
      <c r="D13" s="191">
        <v>0</v>
      </c>
      <c r="E13" s="183"/>
      <c r="F13" s="183"/>
      <c r="G13" s="183"/>
      <c r="H13" s="183"/>
      <c r="I13" s="183"/>
      <c r="J13" s="183"/>
      <c r="K13" s="183"/>
      <c r="L13" s="183"/>
      <c r="M13" s="183"/>
      <c r="N13" s="183"/>
      <c r="O13" s="183"/>
      <c r="P13" s="183"/>
      <c r="Q13" s="183"/>
      <c r="R13" s="183"/>
      <c r="S13" s="183"/>
      <c r="T13" s="183"/>
      <c r="U13" s="183"/>
      <c r="V13" s="183"/>
      <c r="W13" s="183"/>
      <c r="X13" s="183"/>
      <c r="Y13" s="183"/>
      <c r="Z13" s="183"/>
    </row>
    <row r="14" ht="19.5" customHeight="1" spans="1:26">
      <c r="A14" s="183"/>
      <c r="B14" s="192">
        <v>3</v>
      </c>
      <c r="C14" s="193" t="s">
        <v>1103</v>
      </c>
      <c r="D14" s="194">
        <v>0</v>
      </c>
      <c r="E14" s="183"/>
      <c r="F14" s="183"/>
      <c r="G14" s="183"/>
      <c r="H14" s="183"/>
      <c r="I14" s="183"/>
      <c r="J14" s="183"/>
      <c r="K14" s="183"/>
      <c r="L14" s="183"/>
      <c r="M14" s="183"/>
      <c r="N14" s="183"/>
      <c r="O14" s="183"/>
      <c r="P14" s="183"/>
      <c r="Q14" s="183"/>
      <c r="R14" s="183"/>
      <c r="S14" s="183"/>
      <c r="T14" s="183"/>
      <c r="U14" s="183"/>
      <c r="V14" s="183"/>
      <c r="W14" s="183"/>
      <c r="X14" s="183"/>
      <c r="Y14" s="183"/>
      <c r="Z14" s="183"/>
    </row>
    <row r="15" ht="9" customHeight="1" spans="1:26">
      <c r="A15" s="183"/>
      <c r="B15" s="183"/>
      <c r="C15" s="195"/>
      <c r="D15" s="183"/>
      <c r="E15" s="183"/>
      <c r="F15" s="183"/>
      <c r="G15" s="183"/>
      <c r="H15" s="183"/>
      <c r="I15" s="183"/>
      <c r="J15" s="183"/>
      <c r="K15" s="183"/>
      <c r="L15" s="183"/>
      <c r="M15" s="183"/>
      <c r="N15" s="183"/>
      <c r="O15" s="183"/>
      <c r="P15" s="183"/>
      <c r="Q15" s="183"/>
      <c r="R15" s="183"/>
      <c r="S15" s="183"/>
      <c r="T15" s="183"/>
      <c r="U15" s="183"/>
      <c r="V15" s="183"/>
      <c r="W15" s="183"/>
      <c r="X15" s="183"/>
      <c r="Y15" s="183"/>
      <c r="Z15" s="183"/>
    </row>
    <row r="16" ht="19.5" customHeight="1" spans="1:26">
      <c r="A16" s="183"/>
      <c r="B16" s="192">
        <v>4</v>
      </c>
      <c r="C16" s="193" t="s">
        <v>1104</v>
      </c>
      <c r="D16" s="196">
        <v>0</v>
      </c>
      <c r="E16" s="183"/>
      <c r="F16" s="183"/>
      <c r="G16" s="183"/>
      <c r="H16" s="183"/>
      <c r="I16" s="183"/>
      <c r="J16" s="183"/>
      <c r="K16" s="183"/>
      <c r="L16" s="183"/>
      <c r="M16" s="183"/>
      <c r="N16" s="183"/>
      <c r="O16" s="183"/>
      <c r="P16" s="183"/>
      <c r="Q16" s="183"/>
      <c r="R16" s="183"/>
      <c r="S16" s="183"/>
      <c r="T16" s="183"/>
      <c r="U16" s="183"/>
      <c r="V16" s="183"/>
      <c r="W16" s="183"/>
      <c r="X16" s="183"/>
      <c r="Y16" s="183"/>
      <c r="Z16" s="183"/>
    </row>
    <row r="17" ht="19.5" customHeight="1" spans="1:26">
      <c r="A17" s="183"/>
      <c r="B17" s="192">
        <v>5</v>
      </c>
      <c r="C17" s="193" t="s">
        <v>1105</v>
      </c>
      <c r="D17" s="197" t="e">
        <f>D16/D13</f>
        <v>#DIV/0!</v>
      </c>
      <c r="E17" s="183"/>
      <c r="F17" s="183"/>
      <c r="G17" s="183"/>
      <c r="H17" s="183"/>
      <c r="I17" s="183"/>
      <c r="J17" s="183"/>
      <c r="K17" s="183"/>
      <c r="L17" s="183"/>
      <c r="M17" s="183"/>
      <c r="N17" s="183"/>
      <c r="O17" s="183"/>
      <c r="P17" s="183"/>
      <c r="Q17" s="183"/>
      <c r="R17" s="183"/>
      <c r="S17" s="183"/>
      <c r="T17" s="183"/>
      <c r="U17" s="183"/>
      <c r="V17" s="183"/>
      <c r="W17" s="183"/>
      <c r="X17" s="183"/>
      <c r="Y17" s="183"/>
      <c r="Z17" s="183"/>
    </row>
    <row r="18" ht="17.25" customHeight="1" spans="1:26">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row>
    <row r="19" ht="16.5" customHeight="1" spans="1:26">
      <c r="A19" s="183"/>
      <c r="B19" s="184" t="s">
        <v>1106</v>
      </c>
      <c r="C19" s="185"/>
      <c r="D19" s="186"/>
      <c r="E19" s="183"/>
      <c r="F19" s="183"/>
      <c r="G19" s="188"/>
      <c r="H19" s="183"/>
      <c r="I19" s="183"/>
      <c r="J19" s="183"/>
      <c r="K19" s="183"/>
      <c r="L19" s="183"/>
      <c r="M19" s="183"/>
      <c r="N19" s="183"/>
      <c r="O19" s="183"/>
      <c r="P19" s="183"/>
      <c r="Q19" s="183"/>
      <c r="R19" s="183"/>
      <c r="S19" s="183"/>
      <c r="T19" s="183"/>
      <c r="U19" s="183"/>
      <c r="V19" s="183"/>
      <c r="W19" s="183"/>
      <c r="X19" s="183"/>
      <c r="Y19" s="183"/>
      <c r="Z19" s="183"/>
    </row>
    <row r="20" ht="5.25" customHeight="1" spans="1:26">
      <c r="A20" s="183"/>
      <c r="B20" s="184"/>
      <c r="C20" s="185"/>
      <c r="D20" s="186"/>
      <c r="E20" s="183"/>
      <c r="F20" s="183"/>
      <c r="G20" s="183"/>
      <c r="H20" s="183"/>
      <c r="I20" s="183"/>
      <c r="J20" s="183"/>
      <c r="K20" s="183"/>
      <c r="L20" s="183"/>
      <c r="M20" s="183"/>
      <c r="N20" s="183"/>
      <c r="O20" s="183"/>
      <c r="P20" s="183"/>
      <c r="Q20" s="183"/>
      <c r="R20" s="183"/>
      <c r="S20" s="183"/>
      <c r="T20" s="183"/>
      <c r="U20" s="183"/>
      <c r="V20" s="183"/>
      <c r="W20" s="183"/>
      <c r="X20" s="183"/>
      <c r="Y20" s="183"/>
      <c r="Z20" s="183"/>
    </row>
    <row r="21" ht="19.5" customHeight="1" spans="1:26">
      <c r="A21" s="183"/>
      <c r="B21" s="187" t="s">
        <v>144</v>
      </c>
      <c r="C21" s="187" t="s">
        <v>990</v>
      </c>
      <c r="D21" s="187" t="s">
        <v>1058</v>
      </c>
      <c r="E21" s="183"/>
      <c r="F21" s="183"/>
      <c r="G21" s="183"/>
      <c r="H21" s="183"/>
      <c r="I21" s="183"/>
      <c r="J21" s="183"/>
      <c r="K21" s="183"/>
      <c r="L21" s="183"/>
      <c r="M21" s="183"/>
      <c r="N21" s="183"/>
      <c r="O21" s="183"/>
      <c r="P21" s="183"/>
      <c r="Q21" s="183"/>
      <c r="R21" s="183"/>
      <c r="S21" s="183"/>
      <c r="T21" s="183"/>
      <c r="U21" s="183"/>
      <c r="V21" s="183"/>
      <c r="W21" s="183"/>
      <c r="X21" s="183"/>
      <c r="Y21" s="183"/>
      <c r="Z21" s="183"/>
    </row>
    <row r="22" ht="19.5" customHeight="1" spans="1:26">
      <c r="A22" s="183"/>
      <c r="B22" s="189">
        <v>1</v>
      </c>
      <c r="C22" s="198" t="s">
        <v>1107</v>
      </c>
      <c r="D22" s="196">
        <v>11</v>
      </c>
      <c r="E22" s="183"/>
      <c r="F22" s="183"/>
      <c r="G22" s="183"/>
      <c r="H22" s="183"/>
      <c r="I22" s="183"/>
      <c r="J22" s="183"/>
      <c r="K22" s="183"/>
      <c r="L22" s="183"/>
      <c r="M22" s="183"/>
      <c r="N22" s="183"/>
      <c r="O22" s="183"/>
      <c r="P22" s="183"/>
      <c r="Q22" s="183"/>
      <c r="R22" s="183"/>
      <c r="S22" s="183"/>
      <c r="T22" s="183"/>
      <c r="U22" s="183"/>
      <c r="V22" s="183"/>
      <c r="W22" s="183"/>
      <c r="X22" s="183"/>
      <c r="Y22" s="183"/>
      <c r="Z22" s="183"/>
    </row>
    <row r="23" ht="19.5" customHeight="1" spans="1:26">
      <c r="A23" s="183"/>
      <c r="B23" s="192">
        <v>2</v>
      </c>
      <c r="C23" s="193" t="s">
        <v>1108</v>
      </c>
      <c r="D23" s="196">
        <v>0</v>
      </c>
      <c r="E23" s="183"/>
      <c r="F23" s="183"/>
      <c r="G23" s="183"/>
      <c r="H23" s="183"/>
      <c r="I23" s="183"/>
      <c r="J23" s="183"/>
      <c r="K23" s="183"/>
      <c r="L23" s="183"/>
      <c r="M23" s="183"/>
      <c r="N23" s="183"/>
      <c r="O23" s="183"/>
      <c r="P23" s="183"/>
      <c r="Q23" s="183"/>
      <c r="R23" s="183"/>
      <c r="S23" s="183"/>
      <c r="T23" s="183"/>
      <c r="U23" s="183"/>
      <c r="V23" s="183"/>
      <c r="W23" s="183"/>
      <c r="X23" s="183"/>
      <c r="Y23" s="183"/>
      <c r="Z23" s="183"/>
    </row>
    <row r="24" ht="19.5" customHeight="1" spans="1:26">
      <c r="A24" s="183"/>
      <c r="B24" s="192">
        <v>3</v>
      </c>
      <c r="C24" s="193" t="s">
        <v>1109</v>
      </c>
      <c r="D24" s="197">
        <f>D23/D22</f>
        <v>0</v>
      </c>
      <c r="E24" s="183"/>
      <c r="F24" s="183"/>
      <c r="G24" s="183"/>
      <c r="H24" s="183"/>
      <c r="I24" s="183"/>
      <c r="J24" s="183"/>
      <c r="K24" s="183"/>
      <c r="L24" s="183"/>
      <c r="M24" s="183"/>
      <c r="N24" s="183"/>
      <c r="O24" s="183"/>
      <c r="P24" s="183"/>
      <c r="Q24" s="183"/>
      <c r="R24" s="183"/>
      <c r="S24" s="183"/>
      <c r="T24" s="183"/>
      <c r="U24" s="183"/>
      <c r="V24" s="183"/>
      <c r="W24" s="183"/>
      <c r="X24" s="183"/>
      <c r="Y24" s="183"/>
      <c r="Z24" s="183"/>
    </row>
    <row r="25" ht="9" customHeight="1" spans="1:26">
      <c r="A25" s="183"/>
      <c r="B25" s="183"/>
      <c r="C25" s="195"/>
      <c r="D25" s="183"/>
      <c r="E25" s="183"/>
      <c r="F25" s="183"/>
      <c r="G25" s="183"/>
      <c r="H25" s="183"/>
      <c r="I25" s="183"/>
      <c r="J25" s="183"/>
      <c r="K25" s="183"/>
      <c r="L25" s="183"/>
      <c r="M25" s="183"/>
      <c r="N25" s="183"/>
      <c r="O25" s="183"/>
      <c r="P25" s="183"/>
      <c r="Q25" s="183"/>
      <c r="R25" s="183"/>
      <c r="S25" s="183"/>
      <c r="T25" s="183"/>
      <c r="U25" s="183"/>
      <c r="V25" s="183"/>
      <c r="W25" s="183"/>
      <c r="X25" s="183"/>
      <c r="Y25" s="183"/>
      <c r="Z25" s="183"/>
    </row>
    <row r="26" ht="19.5" customHeight="1" spans="1:26">
      <c r="A26" s="183"/>
      <c r="B26" s="192">
        <v>4</v>
      </c>
      <c r="C26" s="193" t="s">
        <v>1110</v>
      </c>
      <c r="D26" s="199">
        <v>274</v>
      </c>
      <c r="E26" s="183"/>
      <c r="F26" s="183"/>
      <c r="G26" s="183"/>
      <c r="H26" s="183"/>
      <c r="I26" s="183"/>
      <c r="J26" s="183"/>
      <c r="K26" s="183"/>
      <c r="L26" s="183"/>
      <c r="M26" s="183"/>
      <c r="N26" s="183"/>
      <c r="O26" s="183"/>
      <c r="P26" s="183"/>
      <c r="Q26" s="183"/>
      <c r="R26" s="183"/>
      <c r="S26" s="183"/>
      <c r="T26" s="183"/>
      <c r="U26" s="183"/>
      <c r="V26" s="183"/>
      <c r="W26" s="183"/>
      <c r="X26" s="183"/>
      <c r="Y26" s="183"/>
      <c r="Z26" s="183"/>
    </row>
    <row r="27" ht="19.5" customHeight="1" spans="1:26">
      <c r="A27" s="183"/>
      <c r="B27" s="192">
        <v>5</v>
      </c>
      <c r="C27" s="193" t="s">
        <v>1111</v>
      </c>
      <c r="D27" s="199">
        <v>0</v>
      </c>
      <c r="E27" s="183"/>
      <c r="F27" s="183"/>
      <c r="G27" s="183"/>
      <c r="H27" s="183"/>
      <c r="I27" s="183"/>
      <c r="J27" s="183"/>
      <c r="K27" s="183"/>
      <c r="L27" s="183"/>
      <c r="M27" s="183"/>
      <c r="N27" s="183"/>
      <c r="O27" s="183"/>
      <c r="P27" s="183"/>
      <c r="Q27" s="183"/>
      <c r="R27" s="183"/>
      <c r="S27" s="183"/>
      <c r="T27" s="183"/>
      <c r="U27" s="183"/>
      <c r="V27" s="183"/>
      <c r="W27" s="183"/>
      <c r="X27" s="183"/>
      <c r="Y27" s="183"/>
      <c r="Z27" s="183"/>
    </row>
    <row r="28" ht="19.5" customHeight="1" spans="1:26">
      <c r="A28" s="183"/>
      <c r="B28" s="192">
        <v>6</v>
      </c>
      <c r="C28" s="193" t="s">
        <v>1112</v>
      </c>
      <c r="D28" s="200">
        <v>0</v>
      </c>
      <c r="E28" s="183"/>
      <c r="F28" s="183"/>
      <c r="G28" s="183"/>
      <c r="H28" s="183"/>
      <c r="I28" s="183"/>
      <c r="J28" s="183"/>
      <c r="K28" s="183"/>
      <c r="L28" s="183"/>
      <c r="M28" s="183"/>
      <c r="N28" s="183"/>
      <c r="O28" s="183"/>
      <c r="P28" s="183"/>
      <c r="Q28" s="183"/>
      <c r="R28" s="183"/>
      <c r="S28" s="183"/>
      <c r="T28" s="183"/>
      <c r="U28" s="183"/>
      <c r="V28" s="183"/>
      <c r="W28" s="183"/>
      <c r="X28" s="183"/>
      <c r="Y28" s="183"/>
      <c r="Z28" s="183"/>
    </row>
    <row r="29" ht="17.25" customHeight="1" spans="1:26">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row>
    <row r="30" ht="16.5" customHeight="1" spans="1:26">
      <c r="A30" s="183"/>
      <c r="B30" s="184" t="s">
        <v>1113</v>
      </c>
      <c r="C30" s="185"/>
      <c r="D30" s="186"/>
      <c r="E30" s="183"/>
      <c r="F30" s="183"/>
      <c r="G30" s="183"/>
      <c r="H30" s="183"/>
      <c r="I30" s="183"/>
      <c r="J30" s="183"/>
      <c r="K30" s="183"/>
      <c r="L30" s="183"/>
      <c r="M30" s="183"/>
      <c r="N30" s="183"/>
      <c r="O30" s="183"/>
      <c r="P30" s="183"/>
      <c r="Q30" s="183"/>
      <c r="R30" s="183"/>
      <c r="S30" s="183"/>
      <c r="T30" s="183"/>
      <c r="U30" s="183"/>
      <c r="V30" s="183"/>
      <c r="W30" s="183"/>
      <c r="X30" s="183"/>
      <c r="Y30" s="183"/>
      <c r="Z30" s="183"/>
    </row>
    <row r="31" ht="5.25" customHeight="1" spans="1:26">
      <c r="A31" s="183"/>
      <c r="B31" s="184"/>
      <c r="C31" s="185"/>
      <c r="D31" s="186"/>
      <c r="E31" s="183"/>
      <c r="F31" s="183"/>
      <c r="G31" s="183"/>
      <c r="H31" s="183"/>
      <c r="I31" s="183"/>
      <c r="J31" s="183"/>
      <c r="K31" s="183"/>
      <c r="L31" s="183"/>
      <c r="M31" s="183"/>
      <c r="N31" s="183"/>
      <c r="O31" s="183"/>
      <c r="P31" s="183"/>
      <c r="Q31" s="183"/>
      <c r="R31" s="183"/>
      <c r="S31" s="183"/>
      <c r="T31" s="183"/>
      <c r="U31" s="183"/>
      <c r="V31" s="183"/>
      <c r="W31" s="183"/>
      <c r="X31" s="183"/>
      <c r="Y31" s="183"/>
      <c r="Z31" s="183"/>
    </row>
    <row r="32" ht="19.5" customHeight="1" spans="1:26">
      <c r="A32" s="183"/>
      <c r="B32" s="187" t="s">
        <v>144</v>
      </c>
      <c r="C32" s="187" t="s">
        <v>990</v>
      </c>
      <c r="D32" s="187" t="s">
        <v>1058</v>
      </c>
      <c r="E32" s="183"/>
      <c r="F32" s="183"/>
      <c r="G32" s="183"/>
      <c r="H32" s="183"/>
      <c r="I32" s="183"/>
      <c r="J32" s="183"/>
      <c r="K32" s="183"/>
      <c r="L32" s="183"/>
      <c r="M32" s="183"/>
      <c r="N32" s="183"/>
      <c r="O32" s="183"/>
      <c r="P32" s="183"/>
      <c r="Q32" s="183"/>
      <c r="R32" s="183"/>
      <c r="S32" s="183"/>
      <c r="T32" s="183"/>
      <c r="U32" s="183"/>
      <c r="V32" s="183"/>
      <c r="W32" s="183"/>
      <c r="X32" s="183"/>
      <c r="Y32" s="183"/>
      <c r="Z32" s="183"/>
    </row>
    <row r="33" ht="19.5" customHeight="1" spans="1:26">
      <c r="A33" s="183"/>
      <c r="B33" s="192">
        <v>1</v>
      </c>
      <c r="C33" s="193" t="s">
        <v>1114</v>
      </c>
      <c r="D33" s="200">
        <v>8</v>
      </c>
      <c r="E33" s="183"/>
      <c r="F33" s="183"/>
      <c r="G33" s="183"/>
      <c r="H33" s="183"/>
      <c r="I33" s="183"/>
      <c r="J33" s="183"/>
      <c r="K33" s="183"/>
      <c r="L33" s="183"/>
      <c r="M33" s="183"/>
      <c r="N33" s="183"/>
      <c r="O33" s="183"/>
      <c r="P33" s="183"/>
      <c r="Q33" s="183"/>
      <c r="R33" s="183"/>
      <c r="S33" s="183"/>
      <c r="T33" s="183"/>
      <c r="U33" s="183"/>
      <c r="V33" s="183"/>
      <c r="W33" s="183"/>
      <c r="X33" s="183"/>
      <c r="Y33" s="183"/>
      <c r="Z33" s="183"/>
    </row>
    <row r="34" ht="16.5" customHeight="1" spans="1:26">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row>
    <row r="35" ht="16.5" customHeight="1" spans="1:26">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row>
    <row r="36" ht="16.5" customHeight="1" spans="1:26">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row>
    <row r="37" ht="16.5" customHeight="1" spans="1:26">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row>
    <row r="38" ht="16.5" customHeight="1" spans="1:26">
      <c r="A38" s="183"/>
      <c r="B38" s="184" t="s">
        <v>1115</v>
      </c>
      <c r="C38" s="185"/>
      <c r="D38" s="186"/>
      <c r="E38" s="183"/>
      <c r="F38" s="183"/>
      <c r="G38" s="183"/>
      <c r="H38" s="183"/>
      <c r="I38" s="183"/>
      <c r="J38" s="183"/>
      <c r="K38" s="183"/>
      <c r="L38" s="183"/>
      <c r="M38" s="183"/>
      <c r="N38" s="183"/>
      <c r="O38" s="183"/>
      <c r="P38" s="183"/>
      <c r="Q38" s="183"/>
      <c r="R38" s="183"/>
      <c r="S38" s="183"/>
      <c r="T38" s="183"/>
      <c r="U38" s="183"/>
      <c r="V38" s="183"/>
      <c r="W38" s="183"/>
      <c r="X38" s="183"/>
      <c r="Y38" s="183"/>
      <c r="Z38" s="183"/>
    </row>
    <row r="39" ht="5.25" customHeight="1" spans="1:26">
      <c r="A39" s="183"/>
      <c r="B39" s="184"/>
      <c r="C39" s="185"/>
      <c r="D39" s="186"/>
      <c r="E39" s="183"/>
      <c r="F39" s="183"/>
      <c r="G39" s="183"/>
      <c r="H39" s="183"/>
      <c r="I39" s="183"/>
      <c r="J39" s="183"/>
      <c r="K39" s="183"/>
      <c r="L39" s="183"/>
      <c r="M39" s="183"/>
      <c r="N39" s="183"/>
      <c r="O39" s="183"/>
      <c r="P39" s="183"/>
      <c r="Q39" s="183"/>
      <c r="R39" s="183"/>
      <c r="S39" s="183"/>
      <c r="T39" s="183"/>
      <c r="U39" s="183"/>
      <c r="V39" s="183"/>
      <c r="W39" s="183"/>
      <c r="X39" s="183"/>
      <c r="Y39" s="183"/>
      <c r="Z39" s="183"/>
    </row>
    <row r="40" ht="19.5" customHeight="1" spans="1:26">
      <c r="A40" s="183"/>
      <c r="B40" s="187" t="s">
        <v>144</v>
      </c>
      <c r="C40" s="187" t="s">
        <v>990</v>
      </c>
      <c r="D40" s="187" t="s">
        <v>1058</v>
      </c>
      <c r="E40" s="183"/>
      <c r="F40" s="183"/>
      <c r="G40" s="183"/>
      <c r="H40" s="183"/>
      <c r="I40" s="183"/>
      <c r="J40" s="183"/>
      <c r="K40" s="183"/>
      <c r="L40" s="183"/>
      <c r="M40" s="183"/>
      <c r="N40" s="183"/>
      <c r="O40" s="183"/>
      <c r="P40" s="183"/>
      <c r="Q40" s="183"/>
      <c r="R40" s="183"/>
      <c r="S40" s="183"/>
      <c r="T40" s="183"/>
      <c r="U40" s="183"/>
      <c r="V40" s="183"/>
      <c r="W40" s="183"/>
      <c r="X40" s="183"/>
      <c r="Y40" s="183"/>
      <c r="Z40" s="183"/>
    </row>
    <row r="41" ht="19.5" customHeight="1" spans="1:26">
      <c r="A41" s="183"/>
      <c r="B41" s="192">
        <v>1</v>
      </c>
      <c r="C41" s="193" t="s">
        <v>1116</v>
      </c>
      <c r="D41" s="196">
        <v>69</v>
      </c>
      <c r="E41" s="183"/>
      <c r="F41" s="183"/>
      <c r="G41" s="183"/>
      <c r="H41" s="183"/>
      <c r="I41" s="183"/>
      <c r="J41" s="183"/>
      <c r="K41" s="183"/>
      <c r="L41" s="183"/>
      <c r="M41" s="183"/>
      <c r="N41" s="183"/>
      <c r="O41" s="183"/>
      <c r="P41" s="183"/>
      <c r="Q41" s="183"/>
      <c r="R41" s="183"/>
      <c r="S41" s="183"/>
      <c r="T41" s="183"/>
      <c r="U41" s="183"/>
      <c r="V41" s="183"/>
      <c r="W41" s="183"/>
      <c r="X41" s="183"/>
      <c r="Y41" s="183"/>
      <c r="Z41" s="183"/>
    </row>
    <row r="42" ht="19.5" customHeight="1" spans="1:26">
      <c r="A42" s="183"/>
      <c r="B42" s="201">
        <v>2</v>
      </c>
      <c r="C42" s="193" t="s">
        <v>1117</v>
      </c>
      <c r="D42" s="196">
        <v>68</v>
      </c>
      <c r="E42" s="183"/>
      <c r="F42" s="183"/>
      <c r="G42" s="183"/>
      <c r="H42" s="183"/>
      <c r="I42" s="183"/>
      <c r="J42" s="183"/>
      <c r="K42" s="183"/>
      <c r="L42" s="183"/>
      <c r="M42" s="183"/>
      <c r="N42" s="183"/>
      <c r="O42" s="183"/>
      <c r="P42" s="183"/>
      <c r="Q42" s="183"/>
      <c r="R42" s="183"/>
      <c r="S42" s="183"/>
      <c r="T42" s="183"/>
      <c r="U42" s="183"/>
      <c r="V42" s="183"/>
      <c r="W42" s="183"/>
      <c r="X42" s="183"/>
      <c r="Y42" s="183"/>
      <c r="Z42" s="183"/>
    </row>
    <row r="43" ht="19.5" customHeight="1" spans="1:26">
      <c r="A43" s="183"/>
      <c r="B43" s="202">
        <v>3</v>
      </c>
      <c r="C43" s="203" t="s">
        <v>1118</v>
      </c>
      <c r="D43" s="197">
        <f>D42/D41</f>
        <v>0.985507246376812</v>
      </c>
      <c r="E43" s="183"/>
      <c r="F43" s="183"/>
      <c r="G43" s="183"/>
      <c r="H43" s="183"/>
      <c r="I43" s="183"/>
      <c r="J43" s="183"/>
      <c r="K43" s="183"/>
      <c r="L43" s="183"/>
      <c r="M43" s="183"/>
      <c r="N43" s="183"/>
      <c r="O43" s="183"/>
      <c r="P43" s="183"/>
      <c r="Q43" s="183"/>
      <c r="R43" s="183"/>
      <c r="S43" s="183"/>
      <c r="T43" s="183"/>
      <c r="U43" s="183"/>
      <c r="V43" s="183"/>
      <c r="W43" s="183"/>
      <c r="X43" s="183"/>
      <c r="Y43" s="183"/>
      <c r="Z43" s="183"/>
    </row>
    <row r="44" customHeight="1" spans="1:26">
      <c r="A44" s="183"/>
      <c r="B44" s="204" t="s">
        <v>1119</v>
      </c>
      <c r="C44" s="205" t="s">
        <v>1120</v>
      </c>
      <c r="D44" s="206"/>
      <c r="E44" s="183"/>
      <c r="F44" s="183"/>
      <c r="G44" s="183"/>
      <c r="H44" s="183"/>
      <c r="I44" s="183"/>
      <c r="J44" s="183"/>
      <c r="K44" s="183"/>
      <c r="L44" s="183"/>
      <c r="M44" s="183"/>
      <c r="N44" s="183"/>
      <c r="O44" s="183"/>
      <c r="P44" s="183"/>
      <c r="Q44" s="183"/>
      <c r="R44" s="183"/>
      <c r="S44" s="183"/>
      <c r="T44" s="183"/>
      <c r="U44" s="183"/>
      <c r="V44" s="183"/>
      <c r="W44" s="183"/>
      <c r="X44" s="183"/>
      <c r="Y44" s="183"/>
      <c r="Z44" s="183"/>
    </row>
    <row r="45" ht="16.5" customHeight="1" spans="1:26">
      <c r="A45" s="183"/>
      <c r="B45" s="183"/>
      <c r="C45" s="195"/>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ht="20.25" customHeight="1" spans="1:26">
      <c r="A46" s="183"/>
      <c r="B46" s="192">
        <v>4</v>
      </c>
      <c r="C46" s="193" t="s">
        <v>1121</v>
      </c>
      <c r="D46" s="196">
        <v>164</v>
      </c>
      <c r="E46" s="183"/>
      <c r="F46" s="183"/>
      <c r="G46" s="183"/>
      <c r="H46" s="183"/>
      <c r="I46" s="183"/>
      <c r="J46" s="183"/>
      <c r="K46" s="183"/>
      <c r="L46" s="183"/>
      <c r="M46" s="183"/>
      <c r="N46" s="183"/>
      <c r="O46" s="183"/>
      <c r="P46" s="183"/>
      <c r="Q46" s="183"/>
      <c r="R46" s="183"/>
      <c r="S46" s="183"/>
      <c r="T46" s="183"/>
      <c r="U46" s="183"/>
      <c r="V46" s="183"/>
      <c r="W46" s="183"/>
      <c r="X46" s="183"/>
      <c r="Y46" s="183"/>
      <c r="Z46" s="183"/>
    </row>
    <row r="47" ht="20.25" customHeight="1" spans="1:26">
      <c r="A47" s="183"/>
      <c r="B47" s="201">
        <v>5</v>
      </c>
      <c r="C47" s="193" t="s">
        <v>1122</v>
      </c>
      <c r="D47" s="196">
        <v>0</v>
      </c>
      <c r="E47" s="183"/>
      <c r="F47" s="183"/>
      <c r="G47" s="183"/>
      <c r="H47" s="183"/>
      <c r="I47" s="183"/>
      <c r="J47" s="183"/>
      <c r="K47" s="183"/>
      <c r="L47" s="183"/>
      <c r="M47" s="183"/>
      <c r="N47" s="183"/>
      <c r="O47" s="183"/>
      <c r="P47" s="183"/>
      <c r="Q47" s="183"/>
      <c r="R47" s="183"/>
      <c r="S47" s="183"/>
      <c r="T47" s="183"/>
      <c r="U47" s="183"/>
      <c r="V47" s="183"/>
      <c r="W47" s="183"/>
      <c r="X47" s="183"/>
      <c r="Y47" s="183"/>
      <c r="Z47" s="183"/>
    </row>
    <row r="48" ht="20.25" customHeight="1" spans="1:26">
      <c r="A48" s="183"/>
      <c r="B48" s="202">
        <v>6</v>
      </c>
      <c r="C48" s="203" t="s">
        <v>1123</v>
      </c>
      <c r="D48" s="197">
        <f>D47/D46</f>
        <v>0</v>
      </c>
      <c r="E48" s="183"/>
      <c r="F48" s="183"/>
      <c r="G48" s="183"/>
      <c r="H48" s="183"/>
      <c r="I48" s="183"/>
      <c r="J48" s="183"/>
      <c r="K48" s="183"/>
      <c r="L48" s="183"/>
      <c r="M48" s="183"/>
      <c r="N48" s="183"/>
      <c r="O48" s="183"/>
      <c r="P48" s="183"/>
      <c r="Q48" s="183"/>
      <c r="R48" s="183"/>
      <c r="S48" s="183"/>
      <c r="T48" s="183"/>
      <c r="U48" s="183"/>
      <c r="V48" s="183"/>
      <c r="W48" s="183"/>
      <c r="X48" s="183"/>
      <c r="Y48" s="183"/>
      <c r="Z48" s="183"/>
    </row>
    <row r="49" customHeight="1" spans="1:26">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ht="17.25" customHeight="1" spans="1:26">
      <c r="A50" s="183"/>
      <c r="B50" s="192">
        <v>7</v>
      </c>
      <c r="C50" s="193" t="s">
        <v>1124</v>
      </c>
      <c r="D50" s="196">
        <v>64</v>
      </c>
      <c r="E50" s="183"/>
      <c r="F50" s="183"/>
      <c r="G50" s="183"/>
      <c r="H50" s="183"/>
      <c r="I50" s="183"/>
      <c r="J50" s="183"/>
      <c r="K50" s="183"/>
      <c r="L50" s="183"/>
      <c r="M50" s="183"/>
      <c r="N50" s="183"/>
      <c r="O50" s="183"/>
      <c r="P50" s="183"/>
      <c r="Q50" s="183"/>
      <c r="R50" s="183"/>
      <c r="S50" s="183"/>
      <c r="T50" s="183"/>
      <c r="U50" s="183"/>
      <c r="V50" s="183"/>
      <c r="W50" s="183"/>
      <c r="X50" s="183"/>
      <c r="Y50" s="183"/>
      <c r="Z50" s="183"/>
    </row>
    <row r="51" ht="17.25" customHeight="1" spans="1:26">
      <c r="A51" s="183"/>
      <c r="B51" s="201">
        <v>8</v>
      </c>
      <c r="C51" s="193" t="s">
        <v>1125</v>
      </c>
      <c r="D51" s="196">
        <v>53</v>
      </c>
      <c r="E51" s="183"/>
      <c r="F51" s="183"/>
      <c r="G51" s="183"/>
      <c r="H51" s="183"/>
      <c r="I51" s="183"/>
      <c r="J51" s="183"/>
      <c r="K51" s="183"/>
      <c r="L51" s="183"/>
      <c r="M51" s="183"/>
      <c r="N51" s="183"/>
      <c r="O51" s="183"/>
      <c r="P51" s="183"/>
      <c r="Q51" s="183"/>
      <c r="R51" s="183"/>
      <c r="S51" s="183"/>
      <c r="T51" s="183"/>
      <c r="U51" s="183"/>
      <c r="V51" s="183"/>
      <c r="W51" s="183"/>
      <c r="X51" s="183"/>
      <c r="Y51" s="183"/>
      <c r="Z51" s="183"/>
    </row>
    <row r="52" ht="17.25" customHeight="1" spans="1:26">
      <c r="A52" s="183"/>
      <c r="B52" s="202">
        <v>9</v>
      </c>
      <c r="C52" s="203" t="s">
        <v>1126</v>
      </c>
      <c r="D52" s="197">
        <f>D51/D50</f>
        <v>0.828125</v>
      </c>
      <c r="E52" s="183"/>
      <c r="F52" s="183"/>
      <c r="G52" s="183"/>
      <c r="H52" s="183"/>
      <c r="I52" s="183"/>
      <c r="J52" s="183"/>
      <c r="K52" s="183"/>
      <c r="L52" s="183"/>
      <c r="M52" s="183"/>
      <c r="N52" s="183"/>
      <c r="O52" s="183"/>
      <c r="P52" s="183"/>
      <c r="Q52" s="183"/>
      <c r="R52" s="183"/>
      <c r="S52" s="183"/>
      <c r="T52" s="183"/>
      <c r="U52" s="183"/>
      <c r="V52" s="183"/>
      <c r="W52" s="183"/>
      <c r="X52" s="183"/>
      <c r="Y52" s="183"/>
      <c r="Z52" s="183"/>
    </row>
    <row r="53" ht="17.25" customHeight="1" spans="1:26">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ht="17.25" customHeight="1" spans="1:26">
      <c r="A54" s="183"/>
      <c r="B54" s="192">
        <v>10</v>
      </c>
      <c r="C54" s="193" t="s">
        <v>1116</v>
      </c>
      <c r="D54" s="196">
        <v>69</v>
      </c>
      <c r="E54" s="183"/>
      <c r="F54" s="183"/>
      <c r="G54" s="183"/>
      <c r="H54" s="183"/>
      <c r="I54" s="183"/>
      <c r="J54" s="183"/>
      <c r="K54" s="183"/>
      <c r="L54" s="183"/>
      <c r="M54" s="183"/>
      <c r="N54" s="183"/>
      <c r="O54" s="183"/>
      <c r="P54" s="183"/>
      <c r="Q54" s="183"/>
      <c r="R54" s="183"/>
      <c r="S54" s="183"/>
      <c r="T54" s="183"/>
      <c r="U54" s="183"/>
      <c r="V54" s="183"/>
      <c r="W54" s="183"/>
      <c r="X54" s="183"/>
      <c r="Y54" s="183"/>
      <c r="Z54" s="183"/>
    </row>
    <row r="55" ht="17.25" customHeight="1" spans="1:26">
      <c r="A55" s="183"/>
      <c r="B55" s="201">
        <v>11</v>
      </c>
      <c r="C55" s="193" t="s">
        <v>1127</v>
      </c>
      <c r="D55" s="196">
        <v>0</v>
      </c>
      <c r="E55" s="183"/>
      <c r="F55" s="183"/>
      <c r="G55" s="183"/>
      <c r="H55" s="183"/>
      <c r="I55" s="183"/>
      <c r="J55" s="183"/>
      <c r="K55" s="183"/>
      <c r="L55" s="183"/>
      <c r="M55" s="183"/>
      <c r="N55" s="183"/>
      <c r="O55" s="183"/>
      <c r="P55" s="183"/>
      <c r="Q55" s="183"/>
      <c r="R55" s="183"/>
      <c r="S55" s="183"/>
      <c r="T55" s="183"/>
      <c r="U55" s="183"/>
      <c r="V55" s="183"/>
      <c r="W55" s="183"/>
      <c r="X55" s="183"/>
      <c r="Y55" s="183"/>
      <c r="Z55" s="183"/>
    </row>
    <row r="56" ht="17.25" customHeight="1" spans="1:26">
      <c r="A56" s="183"/>
      <c r="B56" s="207">
        <v>12</v>
      </c>
      <c r="C56" s="208" t="s">
        <v>1128</v>
      </c>
      <c r="D56" s="209">
        <f>D55/D54</f>
        <v>0</v>
      </c>
      <c r="E56" s="183"/>
      <c r="F56" s="183"/>
      <c r="G56" s="183"/>
      <c r="H56" s="183"/>
      <c r="I56" s="183"/>
      <c r="J56" s="183"/>
      <c r="K56" s="183"/>
      <c r="L56" s="183"/>
      <c r="M56" s="183"/>
      <c r="N56" s="183"/>
      <c r="O56" s="183"/>
      <c r="P56" s="183"/>
      <c r="Q56" s="183"/>
      <c r="R56" s="183"/>
      <c r="S56" s="183"/>
      <c r="T56" s="183"/>
      <c r="U56" s="183"/>
      <c r="V56" s="183"/>
      <c r="W56" s="183"/>
      <c r="X56" s="183"/>
      <c r="Y56" s="183"/>
      <c r="Z56" s="183"/>
    </row>
    <row r="57" ht="17.25" customHeight="1" spans="1:26">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ht="17.25" customHeight="1" spans="1:26">
      <c r="A58" s="183"/>
      <c r="B58" s="192">
        <v>13</v>
      </c>
      <c r="C58" s="193" t="s">
        <v>1129</v>
      </c>
      <c r="D58" s="196">
        <v>161</v>
      </c>
      <c r="E58" s="183"/>
      <c r="F58" s="183"/>
      <c r="G58" s="183"/>
      <c r="H58" s="183"/>
      <c r="I58" s="183"/>
      <c r="J58" s="183"/>
      <c r="K58" s="183"/>
      <c r="L58" s="183"/>
      <c r="M58" s="183"/>
      <c r="N58" s="183"/>
      <c r="O58" s="183"/>
      <c r="P58" s="183"/>
      <c r="Q58" s="183"/>
      <c r="R58" s="183"/>
      <c r="S58" s="183"/>
      <c r="T58" s="183"/>
      <c r="U58" s="183"/>
      <c r="V58" s="183"/>
      <c r="W58" s="183"/>
      <c r="X58" s="183"/>
      <c r="Y58" s="183"/>
      <c r="Z58" s="183"/>
    </row>
    <row r="59" ht="17.25" customHeight="1" spans="1:26">
      <c r="A59" s="183"/>
      <c r="B59" s="201">
        <v>14</v>
      </c>
      <c r="C59" s="193" t="s">
        <v>1130</v>
      </c>
      <c r="D59" s="196">
        <v>161</v>
      </c>
      <c r="E59" s="183"/>
      <c r="F59" s="183"/>
      <c r="G59" s="183"/>
      <c r="H59" s="183"/>
      <c r="I59" s="183"/>
      <c r="J59" s="183"/>
      <c r="K59" s="183"/>
      <c r="L59" s="183"/>
      <c r="M59" s="183"/>
      <c r="N59" s="183"/>
      <c r="O59" s="183"/>
      <c r="P59" s="183"/>
      <c r="Q59" s="183"/>
      <c r="R59" s="183"/>
      <c r="S59" s="183"/>
      <c r="T59" s="183"/>
      <c r="U59" s="183"/>
      <c r="V59" s="183"/>
      <c r="W59" s="183"/>
      <c r="X59" s="183"/>
      <c r="Y59" s="183"/>
      <c r="Z59" s="183"/>
    </row>
    <row r="60" ht="17.25" customHeight="1" spans="1:26">
      <c r="A60" s="183"/>
      <c r="B60" s="207">
        <v>15</v>
      </c>
      <c r="C60" s="208" t="s">
        <v>1131</v>
      </c>
      <c r="D60" s="209">
        <f>D59/D58</f>
        <v>1</v>
      </c>
      <c r="E60" s="183"/>
      <c r="F60" s="183"/>
      <c r="G60" s="183"/>
      <c r="H60" s="183"/>
      <c r="I60" s="183"/>
      <c r="J60" s="183"/>
      <c r="K60" s="183"/>
      <c r="L60" s="183"/>
      <c r="M60" s="183"/>
      <c r="N60" s="183"/>
      <c r="O60" s="183"/>
      <c r="P60" s="183"/>
      <c r="Q60" s="183"/>
      <c r="R60" s="183"/>
      <c r="S60" s="183"/>
      <c r="T60" s="183"/>
      <c r="U60" s="183"/>
      <c r="V60" s="183"/>
      <c r="W60" s="183"/>
      <c r="X60" s="183"/>
      <c r="Y60" s="183"/>
      <c r="Z60" s="183"/>
    </row>
    <row r="61" ht="17.25" customHeight="1" spans="1:26">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ht="17.25" customHeight="1" spans="1:26">
      <c r="A62" s="183"/>
      <c r="B62" s="192">
        <v>16</v>
      </c>
      <c r="C62" s="193" t="s">
        <v>1129</v>
      </c>
      <c r="D62" s="196">
        <v>161</v>
      </c>
      <c r="E62" s="183"/>
      <c r="F62" s="183"/>
      <c r="G62" s="183"/>
      <c r="H62" s="183"/>
      <c r="I62" s="183"/>
      <c r="J62" s="183"/>
      <c r="K62" s="183"/>
      <c r="L62" s="183"/>
      <c r="M62" s="183"/>
      <c r="N62" s="183"/>
      <c r="O62" s="183"/>
      <c r="P62" s="183"/>
      <c r="Q62" s="183"/>
      <c r="R62" s="183"/>
      <c r="S62" s="183"/>
      <c r="T62" s="183"/>
      <c r="U62" s="183"/>
      <c r="V62" s="183"/>
      <c r="W62" s="183"/>
      <c r="X62" s="183"/>
      <c r="Y62" s="183"/>
      <c r="Z62" s="183"/>
    </row>
    <row r="63" ht="17.25" customHeight="1" spans="1:26">
      <c r="A63" s="183"/>
      <c r="B63" s="201">
        <v>17</v>
      </c>
      <c r="C63" s="193" t="s">
        <v>1132</v>
      </c>
      <c r="D63" s="196">
        <v>161</v>
      </c>
      <c r="E63" s="183"/>
      <c r="F63" s="183"/>
      <c r="G63" s="183"/>
      <c r="H63" s="183"/>
      <c r="I63" s="183"/>
      <c r="J63" s="183"/>
      <c r="K63" s="183"/>
      <c r="L63" s="183"/>
      <c r="M63" s="183"/>
      <c r="N63" s="183"/>
      <c r="O63" s="183"/>
      <c r="P63" s="183"/>
      <c r="Q63" s="183"/>
      <c r="R63" s="183"/>
      <c r="S63" s="183"/>
      <c r="T63" s="183"/>
      <c r="U63" s="183"/>
      <c r="V63" s="183"/>
      <c r="W63" s="183"/>
      <c r="X63" s="183"/>
      <c r="Y63" s="183"/>
      <c r="Z63" s="183"/>
    </row>
    <row r="64" ht="17.25" customHeight="1" spans="1:26">
      <c r="A64" s="183"/>
      <c r="B64" s="207">
        <v>18</v>
      </c>
      <c r="C64" s="208" t="s">
        <v>1133</v>
      </c>
      <c r="D64" s="209">
        <f>D63/D62</f>
        <v>1</v>
      </c>
      <c r="E64" s="183"/>
      <c r="F64" s="183"/>
      <c r="G64" s="183"/>
      <c r="H64" s="183"/>
      <c r="I64" s="183"/>
      <c r="J64" s="183"/>
      <c r="K64" s="183"/>
      <c r="L64" s="183"/>
      <c r="M64" s="183"/>
      <c r="N64" s="183"/>
      <c r="O64" s="183"/>
      <c r="P64" s="183"/>
      <c r="Q64" s="183"/>
      <c r="R64" s="183"/>
      <c r="S64" s="183"/>
      <c r="T64" s="183"/>
      <c r="U64" s="183"/>
      <c r="V64" s="183"/>
      <c r="W64" s="183"/>
      <c r="X64" s="183"/>
      <c r="Y64" s="183"/>
      <c r="Z64" s="183"/>
    </row>
    <row r="65" ht="17.25" customHeight="1" spans="1:2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ht="17.25" customHeight="1" spans="1:26">
      <c r="A66" s="183"/>
      <c r="B66" s="192">
        <v>19</v>
      </c>
      <c r="C66" s="193" t="s">
        <v>1129</v>
      </c>
      <c r="D66" s="196">
        <v>161</v>
      </c>
      <c r="E66" s="183"/>
      <c r="F66" s="183"/>
      <c r="G66" s="183"/>
      <c r="H66" s="183"/>
      <c r="I66" s="183"/>
      <c r="J66" s="183"/>
      <c r="K66" s="183"/>
      <c r="L66" s="183"/>
      <c r="M66" s="183"/>
      <c r="N66" s="183"/>
      <c r="O66" s="183"/>
      <c r="P66" s="183"/>
      <c r="Q66" s="183"/>
      <c r="R66" s="183"/>
      <c r="S66" s="183"/>
      <c r="T66" s="183"/>
      <c r="U66" s="183"/>
      <c r="V66" s="183"/>
      <c r="W66" s="183"/>
      <c r="X66" s="183"/>
      <c r="Y66" s="183"/>
      <c r="Z66" s="183"/>
    </row>
    <row r="67" ht="17.25" customHeight="1" spans="1:26">
      <c r="A67" s="183"/>
      <c r="B67" s="201">
        <v>20</v>
      </c>
      <c r="C67" s="193" t="s">
        <v>1134</v>
      </c>
      <c r="D67" s="196">
        <v>161</v>
      </c>
      <c r="E67" s="183"/>
      <c r="F67" s="183"/>
      <c r="G67" s="183"/>
      <c r="H67" s="183"/>
      <c r="I67" s="183"/>
      <c r="J67" s="183"/>
      <c r="K67" s="183"/>
      <c r="L67" s="183"/>
      <c r="M67" s="183"/>
      <c r="N67" s="183"/>
      <c r="O67" s="183"/>
      <c r="P67" s="183"/>
      <c r="Q67" s="183"/>
      <c r="R67" s="183"/>
      <c r="S67" s="183"/>
      <c r="T67" s="183"/>
      <c r="U67" s="183"/>
      <c r="V67" s="183"/>
      <c r="W67" s="183"/>
      <c r="X67" s="183"/>
      <c r="Y67" s="183"/>
      <c r="Z67" s="183"/>
    </row>
    <row r="68" ht="17.25" customHeight="1" spans="1:26">
      <c r="A68" s="183"/>
      <c r="B68" s="207">
        <v>21</v>
      </c>
      <c r="C68" s="208" t="s">
        <v>1135</v>
      </c>
      <c r="D68" s="209">
        <f>D67/D66</f>
        <v>1</v>
      </c>
      <c r="E68" s="183"/>
      <c r="F68" s="183"/>
      <c r="G68" s="183"/>
      <c r="H68" s="183"/>
      <c r="I68" s="183"/>
      <c r="J68" s="183"/>
      <c r="K68" s="183"/>
      <c r="L68" s="183"/>
      <c r="M68" s="183"/>
      <c r="N68" s="183"/>
      <c r="O68" s="183"/>
      <c r="P68" s="183"/>
      <c r="Q68" s="183"/>
      <c r="R68" s="183"/>
      <c r="S68" s="183"/>
      <c r="T68" s="183"/>
      <c r="U68" s="183"/>
      <c r="V68" s="183"/>
      <c r="W68" s="183"/>
      <c r="X68" s="183"/>
      <c r="Y68" s="183"/>
      <c r="Z68" s="183"/>
    </row>
    <row r="69" ht="17.25" customHeight="1" spans="1:2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ht="17.25" customHeight="1" spans="1:26">
      <c r="A70" s="183"/>
      <c r="B70" s="192">
        <v>22</v>
      </c>
      <c r="C70" s="193" t="s">
        <v>1129</v>
      </c>
      <c r="D70" s="196">
        <v>161</v>
      </c>
      <c r="E70" s="183"/>
      <c r="F70" s="183"/>
      <c r="G70" s="183"/>
      <c r="H70" s="183"/>
      <c r="I70" s="183"/>
      <c r="J70" s="183"/>
      <c r="K70" s="183"/>
      <c r="L70" s="183"/>
      <c r="M70" s="183"/>
      <c r="N70" s="183"/>
      <c r="O70" s="183"/>
      <c r="P70" s="183"/>
      <c r="Q70" s="183"/>
      <c r="R70" s="183"/>
      <c r="S70" s="183"/>
      <c r="T70" s="183"/>
      <c r="U70" s="183"/>
      <c r="V70" s="183"/>
      <c r="W70" s="183"/>
      <c r="X70" s="183"/>
      <c r="Y70" s="183"/>
      <c r="Z70" s="183"/>
    </row>
    <row r="71" ht="17.25" customHeight="1" spans="1:26">
      <c r="A71" s="183"/>
      <c r="B71" s="201">
        <v>23</v>
      </c>
      <c r="C71" s="193" t="s">
        <v>1136</v>
      </c>
      <c r="D71" s="196">
        <v>161</v>
      </c>
      <c r="E71" s="183"/>
      <c r="F71" s="183"/>
      <c r="G71" s="183"/>
      <c r="H71" s="183"/>
      <c r="I71" s="183"/>
      <c r="J71" s="183"/>
      <c r="K71" s="183"/>
      <c r="L71" s="183"/>
      <c r="M71" s="183"/>
      <c r="N71" s="183"/>
      <c r="O71" s="183"/>
      <c r="P71" s="183"/>
      <c r="Q71" s="183"/>
      <c r="R71" s="183"/>
      <c r="S71" s="183"/>
      <c r="T71" s="183"/>
      <c r="U71" s="183"/>
      <c r="V71" s="183"/>
      <c r="W71" s="183"/>
      <c r="X71" s="183"/>
      <c r="Y71" s="183"/>
      <c r="Z71" s="183"/>
    </row>
    <row r="72" ht="17.25" customHeight="1" spans="1:26">
      <c r="A72" s="183"/>
      <c r="B72" s="207">
        <v>24</v>
      </c>
      <c r="C72" s="208" t="s">
        <v>1137</v>
      </c>
      <c r="D72" s="209">
        <f>D71/D70</f>
        <v>1</v>
      </c>
      <c r="E72" s="183"/>
      <c r="F72" s="183"/>
      <c r="G72" s="183"/>
      <c r="H72" s="183"/>
      <c r="I72" s="183"/>
      <c r="J72" s="183"/>
      <c r="K72" s="183"/>
      <c r="L72" s="183"/>
      <c r="M72" s="183"/>
      <c r="N72" s="183"/>
      <c r="O72" s="183"/>
      <c r="P72" s="183"/>
      <c r="Q72" s="183"/>
      <c r="R72" s="183"/>
      <c r="S72" s="183"/>
      <c r="T72" s="183"/>
      <c r="U72" s="183"/>
      <c r="V72" s="183"/>
      <c r="W72" s="183"/>
      <c r="X72" s="183"/>
      <c r="Y72" s="183"/>
      <c r="Z72" s="183"/>
    </row>
    <row r="73" ht="17.25" customHeight="1" spans="1:26">
      <c r="A73" s="183"/>
      <c r="B73" s="183"/>
      <c r="C73" s="195"/>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ht="17.25" customHeight="1" spans="1:26">
      <c r="A74" s="183"/>
      <c r="B74" s="183"/>
      <c r="C74" s="195"/>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ht="17.25" customHeight="1" spans="1:26">
      <c r="A75" s="183"/>
      <c r="B75" s="183"/>
      <c r="C75" s="195"/>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ht="17.25" customHeight="1" spans="1:26">
      <c r="A76" s="183"/>
      <c r="B76" s="183"/>
      <c r="C76" s="195"/>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ht="17.25" customHeight="1" spans="1:26">
      <c r="A77" s="183"/>
      <c r="B77" s="183"/>
      <c r="C77" s="195"/>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ht="16.5" customHeight="1" spans="1:26">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ht="24" customHeight="1" spans="1:26">
      <c r="A79" s="186"/>
      <c r="B79" s="186"/>
      <c r="C79" s="210" t="s">
        <v>100</v>
      </c>
      <c r="D79" s="211"/>
      <c r="E79" s="211"/>
      <c r="F79" s="211"/>
      <c r="G79" s="212"/>
      <c r="H79" s="212"/>
      <c r="I79" s="215"/>
      <c r="J79" s="186"/>
      <c r="K79" s="186"/>
      <c r="L79" s="186"/>
      <c r="M79" s="186"/>
      <c r="N79" s="186"/>
      <c r="O79" s="186"/>
      <c r="P79" s="186"/>
      <c r="Q79" s="186"/>
      <c r="R79" s="186"/>
      <c r="S79" s="186"/>
      <c r="T79" s="186"/>
      <c r="U79" s="186"/>
      <c r="V79" s="186"/>
      <c r="W79" s="225"/>
      <c r="X79" s="225"/>
      <c r="Y79" s="225"/>
      <c r="Z79" s="225"/>
    </row>
    <row r="80" ht="9" customHeight="1" spans="1:26">
      <c r="A80" s="186"/>
      <c r="B80" s="186"/>
      <c r="C80" s="213"/>
      <c r="D80" s="213"/>
      <c r="E80" s="213"/>
      <c r="F80" s="214"/>
      <c r="G80" s="215"/>
      <c r="H80" s="215"/>
      <c r="I80" s="215"/>
      <c r="J80" s="215"/>
      <c r="K80" s="215"/>
      <c r="L80" s="186"/>
      <c r="M80" s="186"/>
      <c r="N80" s="186"/>
      <c r="O80" s="186"/>
      <c r="P80" s="186"/>
      <c r="Q80" s="186"/>
      <c r="R80" s="186"/>
      <c r="S80" s="186"/>
      <c r="T80" s="186"/>
      <c r="U80" s="186"/>
      <c r="V80" s="186"/>
      <c r="W80" s="225"/>
      <c r="X80" s="225"/>
      <c r="Y80" s="225"/>
      <c r="Z80" s="225"/>
    </row>
    <row r="81" ht="20.25" customHeight="1" spans="1:26">
      <c r="A81" s="216" t="s">
        <v>101</v>
      </c>
      <c r="B81" s="217"/>
      <c r="C81" s="218" t="s">
        <v>1096</v>
      </c>
      <c r="D81" s="219"/>
      <c r="E81" s="220"/>
      <c r="F81" s="221"/>
      <c r="G81" s="221"/>
      <c r="H81" s="215"/>
      <c r="I81" s="215"/>
      <c r="J81" s="215"/>
      <c r="K81" s="186"/>
      <c r="L81" s="186"/>
      <c r="M81" s="186"/>
      <c r="N81" s="186"/>
      <c r="O81" s="186"/>
      <c r="P81" s="186"/>
      <c r="Q81" s="186"/>
      <c r="R81" s="186"/>
      <c r="S81" s="186"/>
      <c r="T81" s="186"/>
      <c r="U81" s="186"/>
      <c r="V81" s="225"/>
      <c r="W81" s="225"/>
      <c r="X81" s="225"/>
      <c r="Y81" s="225"/>
      <c r="Z81" s="225"/>
    </row>
    <row r="82" ht="20.25" customHeight="1" spans="1:26">
      <c r="A82" s="222"/>
      <c r="B82" s="223" t="s">
        <v>23</v>
      </c>
      <c r="C82" s="218" t="s">
        <v>1138</v>
      </c>
      <c r="D82" s="219"/>
      <c r="E82" s="220"/>
      <c r="F82" s="221"/>
      <c r="G82" s="221"/>
      <c r="H82" s="215"/>
      <c r="I82" s="215"/>
      <c r="J82" s="215"/>
      <c r="K82" s="186"/>
      <c r="L82" s="186"/>
      <c r="M82" s="186"/>
      <c r="N82" s="186"/>
      <c r="O82" s="186"/>
      <c r="P82" s="186"/>
      <c r="Q82" s="186"/>
      <c r="R82" s="186"/>
      <c r="S82" s="186"/>
      <c r="T82" s="186"/>
      <c r="U82" s="186"/>
      <c r="V82" s="225"/>
      <c r="W82" s="225"/>
      <c r="X82" s="225"/>
      <c r="Y82" s="225"/>
      <c r="Z82" s="225"/>
    </row>
    <row r="83" ht="20.25" customHeight="1" spans="1:26">
      <c r="A83" s="222"/>
      <c r="B83" s="223" t="s">
        <v>25</v>
      </c>
      <c r="C83" s="218" t="s">
        <v>1098</v>
      </c>
      <c r="D83" s="219"/>
      <c r="E83" s="220"/>
      <c r="F83" s="221"/>
      <c r="G83" s="221"/>
      <c r="H83" s="215"/>
      <c r="I83" s="215"/>
      <c r="J83" s="215"/>
      <c r="K83" s="186"/>
      <c r="L83" s="186"/>
      <c r="M83" s="186"/>
      <c r="N83" s="186"/>
      <c r="O83" s="186"/>
      <c r="P83" s="186"/>
      <c r="Q83" s="186"/>
      <c r="R83" s="186"/>
      <c r="S83" s="186"/>
      <c r="T83" s="186"/>
      <c r="U83" s="186"/>
      <c r="V83" s="225"/>
      <c r="W83" s="225"/>
      <c r="X83" s="225"/>
      <c r="Y83" s="225"/>
      <c r="Z83" s="225"/>
    </row>
    <row r="84" ht="20.25" customHeight="1" spans="1:26">
      <c r="A84" s="222"/>
      <c r="B84" s="223" t="s">
        <v>27</v>
      </c>
      <c r="C84" s="224" t="s">
        <v>1099</v>
      </c>
      <c r="D84" s="219"/>
      <c r="E84" s="220"/>
      <c r="F84" s="221"/>
      <c r="G84" s="221"/>
      <c r="H84" s="215"/>
      <c r="I84" s="215"/>
      <c r="J84" s="215"/>
      <c r="K84" s="186"/>
      <c r="L84" s="186"/>
      <c r="M84" s="186"/>
      <c r="N84" s="186"/>
      <c r="O84" s="186"/>
      <c r="P84" s="186"/>
      <c r="Q84" s="186"/>
      <c r="R84" s="186"/>
      <c r="S84" s="186"/>
      <c r="T84" s="186"/>
      <c r="U84" s="186"/>
      <c r="V84" s="225"/>
      <c r="W84" s="225"/>
      <c r="X84" s="225"/>
      <c r="Y84" s="225"/>
      <c r="Z84" s="225"/>
    </row>
    <row r="85" ht="16.5" customHeight="1" spans="1:26">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ht="16.5" customHeight="1" spans="1:26">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ht="16.5" customHeight="1" spans="1:26">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ht="16.5" customHeight="1" spans="1:26">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ht="16.5" customHeight="1" spans="1:26">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ht="16.5" customHeight="1" spans="1:26">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ht="16.5" customHeight="1" spans="1:26">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ht="16.5" customHeight="1" spans="1:26">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ht="16.5" customHeight="1" spans="1:26">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ht="16.5" customHeight="1" spans="1:26">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ht="16.5" customHeight="1" spans="1:26">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ht="16.5" customHeight="1" spans="1:26">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ht="16.5" customHeight="1" spans="1:26">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ht="16.5" customHeight="1" spans="1:26">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ht="16.5" customHeight="1" spans="1:26">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ht="16.5" customHeight="1" spans="1:26">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ht="16.5" customHeight="1" spans="1:26">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ht="16.5" customHeight="1" spans="1:26">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ht="16.5" customHeight="1" spans="1:26">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ht="16.5" customHeight="1" spans="1:26">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ht="16.5" customHeight="1" spans="1:26">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ht="16.5" customHeight="1" spans="1:26">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ht="16.5" customHeight="1" spans="1:26">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ht="16.5" customHeight="1" spans="1:26">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ht="16.5" customHeight="1" spans="1:26">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ht="16.5" customHeight="1" spans="1:26">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ht="16.5" customHeight="1" spans="1:26">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ht="16.5" customHeight="1" spans="1:26">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ht="16.5" customHeight="1" spans="1:26">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ht="16.5" customHeight="1" spans="1:26">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ht="16.5" customHeight="1" spans="1:26">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ht="16.5" customHeight="1" spans="1:26">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ht="16.5" customHeight="1" spans="1:26">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row>
    <row r="118" ht="16.5" customHeight="1" spans="1:26">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row>
    <row r="119" ht="16.5" customHeight="1" spans="1:26">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row>
    <row r="120" ht="16.5" customHeight="1" spans="1:26">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row>
    <row r="121" ht="16.5" customHeight="1" spans="1:26">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row>
    <row r="122" ht="16.5" customHeight="1" spans="1:26">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row>
    <row r="123" ht="16.5" customHeight="1" spans="1:26">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row>
    <row r="124" ht="16.5" customHeight="1" spans="1:26">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row>
    <row r="125" ht="16.5" customHeight="1" spans="1:26">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row>
    <row r="126" ht="16.5" customHeight="1" spans="1:26">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row>
    <row r="127" ht="16.5" customHeight="1" spans="1:26">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row>
    <row r="128" ht="16.5" customHeight="1" spans="1:26">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row>
    <row r="129" ht="16.5" customHeight="1" spans="1:26">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row>
    <row r="130" ht="16.5" customHeight="1" spans="1:26">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row>
    <row r="131" ht="16.5" customHeight="1" spans="1:26">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row>
    <row r="132" ht="16.5" customHeight="1" spans="1:26">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row>
    <row r="133" ht="16.5" customHeight="1" spans="1:26">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row>
    <row r="134" ht="16.5" customHeight="1" spans="1:26">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row>
    <row r="135" ht="16.5" customHeight="1" spans="1:26">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row>
    <row r="136" ht="16.5" customHeight="1" spans="1:26">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row>
    <row r="137" ht="16.5" customHeight="1" spans="1:26">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row>
    <row r="138" ht="16.5" customHeight="1" spans="1:26">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row>
    <row r="139" ht="16.5" customHeight="1" spans="1:26">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row>
    <row r="140" ht="16.5" customHeight="1" spans="1:26">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row>
    <row r="141" ht="16.5" customHeight="1" spans="1:26">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row>
    <row r="142" ht="16.5" customHeight="1" spans="1:26">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row>
    <row r="143" ht="16.5" customHeight="1" spans="1:26">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row>
    <row r="144" ht="16.5" customHeight="1" spans="1:26">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row>
    <row r="145" ht="16.5" customHeight="1" spans="1:26">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row>
    <row r="146" ht="16.5" customHeight="1" spans="1:26">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row>
    <row r="147" ht="16.5" customHeight="1" spans="1:26">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row>
    <row r="148" ht="16.5" customHeight="1" spans="1:26">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row>
    <row r="149" ht="16.5" customHeight="1" spans="1:26">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row>
    <row r="150" ht="16.5" customHeight="1" spans="1:26">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row>
    <row r="151" ht="16.5" customHeight="1" spans="1:26">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row>
    <row r="152" ht="16.5" customHeight="1" spans="1:26">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row>
    <row r="153" ht="16.5" customHeight="1" spans="1:26">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row>
    <row r="154" ht="16.5" customHeight="1" spans="1:26">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row>
    <row r="155" ht="16.5" customHeight="1" spans="1:26">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row>
    <row r="156" ht="16.5" customHeight="1" spans="1:26">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row>
    <row r="157" ht="16.5" customHeight="1" spans="1:26">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row>
    <row r="158" ht="16.5" customHeight="1" spans="1:26">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row>
    <row r="159" ht="16.5" customHeight="1" spans="1:26">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row>
    <row r="160" ht="16.5" customHeight="1" spans="1:26">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row>
    <row r="161" ht="16.5" customHeight="1" spans="1:26">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row>
    <row r="162" ht="16.5" customHeight="1" spans="1:26">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row>
    <row r="163" ht="16.5" customHeight="1" spans="1:26">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row>
    <row r="164" ht="16.5" customHeight="1" spans="1:26">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row>
    <row r="165" ht="16.5" customHeight="1" spans="1:26">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row>
    <row r="166" ht="16.5" customHeight="1" spans="1:26">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row>
    <row r="167" ht="16.5" customHeight="1" spans="1:26">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row>
    <row r="168" ht="16.5" customHeight="1" spans="1:26">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row>
    <row r="169" ht="16.5" customHeight="1" spans="1:26">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row>
    <row r="170" ht="16.5" customHeight="1" spans="1:26">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row>
    <row r="171" ht="16.5" customHeight="1" spans="1:26">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row>
    <row r="172" ht="16.5" customHeight="1" spans="1:26">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row>
    <row r="173" ht="16.5" customHeight="1" spans="1:26">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row>
    <row r="174" ht="16.5" customHeight="1" spans="1:26">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row>
    <row r="175" ht="16.5" customHeight="1" spans="1:26">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row>
    <row r="176" ht="16.5" customHeight="1" spans="1:26">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row>
    <row r="177" ht="16.5" customHeight="1" spans="1:26">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row>
    <row r="178" ht="16.5" customHeight="1" spans="1:26">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row>
    <row r="179" ht="16.5" customHeight="1" spans="1:26">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row>
    <row r="180" ht="16.5" customHeight="1" spans="1:26">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row>
    <row r="181" ht="16.5" customHeight="1" spans="1:26">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row>
    <row r="182" ht="16.5" customHeight="1" spans="1:26">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row>
    <row r="183" ht="16.5" customHeight="1" spans="1:26">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row>
    <row r="184" ht="16.5" customHeight="1" spans="1:26">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row>
    <row r="185" ht="16.5" customHeight="1" spans="1:26">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row>
    <row r="186" ht="16.5" customHeight="1" spans="1:26">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row>
    <row r="187" ht="16.5" customHeight="1" spans="1:26">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row>
    <row r="188" ht="16.5" customHeight="1" spans="1:26">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row>
    <row r="189" ht="16.5" customHeight="1" spans="1:26">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row>
    <row r="190" ht="16.5" customHeight="1" spans="1:26">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row>
    <row r="191" ht="16.5" customHeight="1" spans="1:26">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row>
    <row r="192" ht="16.5" customHeight="1" spans="1:26">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row>
    <row r="193" ht="16.5" customHeight="1" spans="1:26">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row>
    <row r="194" ht="16.5" customHeight="1" spans="1:26">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row>
    <row r="195" ht="16.5" customHeight="1" spans="1:26">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row>
    <row r="196" ht="16.5" customHeight="1" spans="1:26">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row>
    <row r="197" ht="16.5" customHeight="1" spans="1:26">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row>
    <row r="198" ht="16.5" customHeight="1" spans="1:26">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row>
    <row r="199" ht="16.5" customHeight="1" spans="1:26">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row>
    <row r="200" ht="16.5" customHeight="1" spans="1:26">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row>
    <row r="201" ht="16.5" customHeight="1" spans="1:26">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row>
    <row r="202" ht="16.5" customHeight="1" spans="1:26">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row>
    <row r="203" ht="16.5" customHeight="1" spans="1:26">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row>
    <row r="204" ht="16.5" customHeight="1" spans="1:26">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row>
    <row r="205" ht="16.5" customHeight="1" spans="1:26">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row>
    <row r="206" ht="16.5" customHeight="1" spans="1:26">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row>
    <row r="207" ht="16.5" customHeight="1" spans="1:26">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row>
    <row r="208" ht="16.5" customHeight="1" spans="1:26">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row>
    <row r="209" ht="16.5" customHeight="1" spans="1:26">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row>
    <row r="210" ht="16.5" customHeight="1" spans="1:26">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row>
    <row r="211" ht="16.5" customHeight="1" spans="1:26">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row>
    <row r="212" ht="16.5" customHeight="1" spans="1:26">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row>
    <row r="213" ht="16.5" customHeight="1" spans="1:26">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row>
    <row r="214" ht="16.5" customHeight="1" spans="1:26">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row>
    <row r="215" ht="16.5" customHeight="1" spans="1:26">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row>
    <row r="216" ht="16.5" customHeight="1" spans="1:26">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row>
    <row r="217" ht="16.5" customHeight="1" spans="1:26">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row>
    <row r="218" ht="16.5" customHeight="1" spans="1:26">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row>
    <row r="219" ht="16.5" customHeight="1" spans="1:26">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row>
    <row r="220" ht="16.5" customHeight="1" spans="1:26">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row>
    <row r="221" ht="16.5" customHeight="1" spans="1:26">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row>
    <row r="222" ht="16.5" customHeight="1" spans="1:26">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row>
    <row r="223" ht="16.5" customHeight="1" spans="1:26">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row>
    <row r="224" ht="16.5" customHeight="1" spans="1:26">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row>
    <row r="225" ht="16.5" customHeight="1" spans="1:26">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row>
    <row r="226" ht="16.5" customHeight="1" spans="1:26">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row>
    <row r="227" ht="16.5" customHeight="1" spans="1:26">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row>
    <row r="228" ht="16.5" customHeight="1" spans="1:26">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row>
    <row r="229" ht="16.5" customHeight="1" spans="1:26">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row>
    <row r="230" ht="16.5" customHeight="1" spans="1:26">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row>
    <row r="231" ht="16.5" customHeight="1" spans="1:26">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row>
    <row r="232" ht="16.5" customHeight="1" spans="1:26">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row>
    <row r="233" ht="16.5" customHeight="1" spans="1:26">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row>
    <row r="234" ht="16.5" customHeight="1" spans="1:26">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row>
    <row r="235" ht="16.5" customHeight="1" spans="1:26">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row>
    <row r="236" ht="16.5" customHeight="1" spans="1:26">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row>
    <row r="237" ht="16.5" customHeight="1" spans="1:26">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row>
    <row r="238" ht="16.5" customHeight="1" spans="1:26">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row>
    <row r="239" ht="16.5" customHeight="1" spans="1:26">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row>
    <row r="240" ht="16.5" customHeight="1" spans="1:26">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row>
    <row r="241" ht="16.5" customHeight="1" spans="1:26">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row>
    <row r="242" ht="16.5" customHeight="1" spans="1:26">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row>
    <row r="243" ht="16.5" customHeight="1" spans="1:26">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row>
    <row r="244" ht="16.5" customHeight="1" spans="1:26">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row>
    <row r="245" ht="16.5" customHeight="1" spans="1:26">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row>
    <row r="246" ht="16.5" customHeight="1" spans="1:26">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row>
    <row r="247" ht="16.5" customHeight="1" spans="1:26">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row>
    <row r="248" ht="16.5" customHeight="1" spans="1:26">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row>
    <row r="249" ht="16.5" customHeight="1" spans="1:26">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row>
    <row r="250" ht="16.5" customHeight="1" spans="1:26">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row>
    <row r="251" ht="16.5" customHeight="1" spans="1:26">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row>
    <row r="252" ht="16.5" customHeight="1" spans="1:26">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row>
    <row r="253" ht="16.5" customHeight="1" spans="1:26">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row>
    <row r="254" ht="16.5" customHeight="1" spans="1:26">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row>
    <row r="255" ht="16.5" customHeight="1" spans="1:26">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row>
    <row r="256" ht="16.5" customHeight="1" spans="1:26">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row>
    <row r="257" ht="16.5" customHeight="1" spans="1:26">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row>
    <row r="258" ht="16.5" customHeight="1" spans="1:26">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row>
    <row r="259" ht="16.5" customHeight="1" spans="1:26">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row>
    <row r="260" ht="16.5" customHeight="1" spans="1:26">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row>
    <row r="261" ht="16.5" customHeight="1" spans="1:26">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row>
    <row r="262" ht="16.5" customHeight="1" spans="1:26">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row>
    <row r="263" ht="16.5" customHeight="1" spans="1:26">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row>
    <row r="264" ht="16.5" customHeight="1" spans="1:26">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row>
    <row r="265" ht="16.5" customHeight="1" spans="1:26">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row>
    <row r="266" ht="16.5" customHeight="1" spans="1:26">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row>
    <row r="267" ht="16.5" customHeight="1" spans="1:26">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row>
    <row r="268" ht="16.5" customHeight="1" spans="1:26">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row>
    <row r="269" ht="16.5" customHeight="1" spans="1:26">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row>
    <row r="270" ht="16.5" customHeight="1" spans="1:26">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row>
    <row r="271" ht="16.5" customHeight="1" spans="1:26">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row>
    <row r="272" ht="16.5" customHeight="1" spans="1:26">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row>
    <row r="273" ht="16.5" customHeight="1" spans="1:26">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row>
    <row r="274" ht="16.5" customHeight="1" spans="1:26">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row>
    <row r="275" ht="16.5" customHeight="1" spans="1:26">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row>
    <row r="276" ht="16.5" customHeight="1" spans="1:26">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row>
    <row r="277" ht="16.5" customHeight="1" spans="1:26">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row>
    <row r="278" ht="16.5" customHeight="1" spans="1:26">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row>
    <row r="279" ht="16.5" customHeight="1" spans="1:26">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row>
    <row r="280" ht="16.5" customHeight="1" spans="1:26">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row>
    <row r="281" ht="16.5" customHeight="1" spans="1:26">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row>
    <row r="282" ht="16.5" customHeight="1" spans="1:26">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row>
    <row r="283" ht="16.5" customHeight="1" spans="1:26">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row>
    <row r="284" ht="16.5" customHeight="1" spans="1:26">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row>
    <row r="285" ht="16.5" customHeight="1" spans="1:26">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row>
    <row r="286" ht="16.5" customHeight="1" spans="1:26">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row>
    <row r="287" ht="16.5" customHeight="1" spans="1:26">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row>
    <row r="288" ht="16.5" customHeight="1" spans="1:26">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row>
    <row r="289" ht="16.5" customHeight="1" spans="1:26">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row>
    <row r="290" ht="16.5" customHeight="1" spans="1:26">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row>
    <row r="291" ht="16.5" customHeight="1" spans="1:26">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row>
    <row r="292" ht="16.5" customHeight="1" spans="1:26">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row>
    <row r="293" ht="16.5" customHeight="1" spans="1:26">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row>
    <row r="294" ht="16.5" customHeight="1" spans="1:26">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row>
    <row r="295" ht="16.5" customHeight="1" spans="1:26">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row>
    <row r="296" ht="16.5" customHeight="1" spans="1:26">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row>
    <row r="297" ht="16.5" customHeight="1" spans="1:26">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row>
    <row r="298" ht="16.5" customHeight="1" spans="1:26">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row>
    <row r="299" ht="16.5" customHeight="1" spans="1:26">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row>
    <row r="300" ht="16.5" customHeight="1" spans="1:26">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row>
    <row r="301" ht="16.5" customHeight="1" spans="1:26">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row>
    <row r="302" ht="16.5" customHeight="1" spans="1:26">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row>
    <row r="303" ht="16.5" customHeight="1" spans="1:26">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row>
    <row r="304" ht="16.5" customHeight="1" spans="1:26">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row>
    <row r="305" ht="16.5" customHeight="1" spans="1:26">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row>
    <row r="306" ht="16.5" customHeight="1" spans="1:26">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row>
    <row r="307" ht="16.5" customHeight="1" spans="1:26">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row>
    <row r="308" ht="16.5" customHeight="1" spans="1:26">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row>
    <row r="309" ht="16.5" customHeight="1" spans="1:26">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row>
    <row r="310" ht="16.5" customHeight="1" spans="1:26">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row>
    <row r="311" ht="16.5" customHeight="1" spans="1:26">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row>
    <row r="312" ht="16.5" customHeight="1" spans="1:26">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row>
    <row r="313" ht="16.5" customHeight="1" spans="1:26">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row>
    <row r="314" ht="16.5" customHeight="1" spans="1:26">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row>
    <row r="315" ht="16.5" customHeight="1" spans="1:26">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row>
    <row r="316" ht="16.5" customHeight="1" spans="1:26">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row>
    <row r="317" ht="16.5" customHeight="1" spans="1:26">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row>
    <row r="318" ht="16.5" customHeight="1" spans="1:26">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row>
    <row r="319" ht="16.5" customHeight="1" spans="1:26">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row>
    <row r="320" ht="16.5" customHeight="1" spans="1:26">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row>
    <row r="321" ht="16.5" customHeight="1" spans="1:26">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row>
    <row r="322" ht="16.5" customHeight="1" spans="1:26">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row>
    <row r="323" ht="16.5" customHeight="1" spans="1:26">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row>
    <row r="324" ht="16.5" customHeight="1" spans="1:26">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row>
    <row r="325" ht="16.5" customHeight="1" spans="1:26">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row>
    <row r="326" ht="16.5" customHeight="1" spans="1:26">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row>
    <row r="327" ht="16.5" customHeight="1" spans="1:26">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row>
    <row r="328" ht="16.5" customHeight="1" spans="1:26">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row>
    <row r="329" ht="16.5" customHeight="1" spans="1:26">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row>
    <row r="330" ht="16.5" customHeight="1" spans="1:26">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row>
    <row r="331" ht="16.5" customHeight="1" spans="1:26">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row>
    <row r="332" ht="16.5" customHeight="1" spans="1:26">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row>
    <row r="333" ht="16.5" customHeight="1" spans="1:26">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row>
    <row r="334" ht="16.5" customHeight="1" spans="1:26">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row>
    <row r="335" ht="16.5" customHeight="1" spans="1:26">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row>
    <row r="336" ht="16.5" customHeight="1" spans="1:26">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row>
    <row r="337" ht="16.5" customHeight="1" spans="1:26">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row>
    <row r="338" ht="16.5" customHeight="1" spans="1:26">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row>
    <row r="339" ht="16.5" customHeight="1" spans="1:26">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row>
    <row r="340" ht="16.5" customHeight="1" spans="1:26">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row>
    <row r="341" ht="16.5" customHeight="1" spans="1:26">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row>
    <row r="342" ht="16.5" customHeight="1" spans="1:26">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row>
    <row r="343" ht="16.5" customHeight="1" spans="1:26">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row>
    <row r="344" ht="16.5" customHeight="1" spans="1:26">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row>
    <row r="345" ht="16.5" customHeight="1" spans="1:26">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row>
    <row r="346" ht="16.5" customHeight="1" spans="1:26">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row>
    <row r="347" ht="16.5" customHeight="1" spans="1:26">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row>
    <row r="348" ht="16.5" customHeight="1" spans="1:26">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row>
    <row r="349" ht="16.5" customHeight="1" spans="1:26">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row>
    <row r="350" ht="16.5" customHeight="1" spans="1:26">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row>
    <row r="351" ht="16.5" customHeight="1" spans="1:26">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row>
    <row r="352" ht="16.5" customHeight="1" spans="1:26">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row>
    <row r="353" ht="16.5" customHeight="1" spans="1:26">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row>
    <row r="354" ht="16.5" customHeight="1" spans="1:26">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row>
    <row r="355" ht="16.5" customHeight="1" spans="1:26">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row>
    <row r="356" ht="16.5" customHeight="1" spans="1:26">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row>
    <row r="357" ht="16.5" customHeight="1" spans="1:26">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row>
    <row r="358" ht="16.5" customHeight="1" spans="1:26">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row>
    <row r="359" ht="16.5" customHeight="1" spans="1:26">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row>
    <row r="360" ht="16.5" customHeight="1" spans="1:26">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row>
    <row r="361" ht="16.5" customHeight="1" spans="1:26">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row>
    <row r="362" ht="16.5" customHeight="1" spans="1:26">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row>
    <row r="363" ht="16.5" customHeight="1" spans="1:26">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row>
    <row r="364" ht="16.5" customHeight="1" spans="1:26">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row>
    <row r="365" ht="16.5" customHeight="1" spans="1:26">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row>
    <row r="366" ht="16.5" customHeight="1" spans="1:26">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row>
    <row r="367" ht="16.5" customHeight="1" spans="1:26">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row>
    <row r="368" ht="16.5" customHeight="1" spans="1:26">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row>
    <row r="369" ht="16.5" customHeight="1" spans="1:26">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row>
    <row r="370" ht="16.5" customHeight="1" spans="1:26">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row>
    <row r="371" ht="16.5" customHeight="1" spans="1:26">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row>
    <row r="372" ht="16.5" customHeight="1" spans="1:26">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row>
    <row r="373" ht="16.5" customHeight="1" spans="1:26">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row>
    <row r="374" ht="16.5" customHeight="1" spans="1:26">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row>
    <row r="375" ht="16.5" customHeight="1" spans="1:26">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row>
    <row r="376" ht="16.5" customHeight="1" spans="1:26">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row>
    <row r="377" ht="16.5" customHeight="1" spans="1:26">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row>
    <row r="378" ht="16.5" customHeight="1" spans="1:26">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row>
    <row r="379" ht="16.5" customHeight="1" spans="1:26">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row>
    <row r="380" ht="16.5" customHeight="1" spans="1:26">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row>
    <row r="381" ht="16.5" customHeight="1" spans="1:26">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row>
    <row r="382" ht="16.5" customHeight="1" spans="1:26">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row>
    <row r="383" ht="16.5" customHeight="1" spans="1:26">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row>
    <row r="384" ht="16.5" customHeight="1" spans="1:26">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row>
    <row r="385" ht="16.5" customHeight="1" spans="1:26">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row>
    <row r="386" ht="16.5" customHeight="1" spans="1:26">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row>
    <row r="387" ht="16.5" customHeight="1" spans="1:26">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row>
    <row r="388" ht="16.5" customHeight="1" spans="1:26">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row>
    <row r="389" ht="16.5" customHeight="1" spans="1:26">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row>
    <row r="390" ht="16.5" customHeight="1" spans="1:26">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row>
    <row r="391" ht="16.5" customHeight="1" spans="1:26">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row>
    <row r="392" ht="16.5" customHeight="1" spans="1:26">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row>
    <row r="393" ht="16.5" customHeight="1" spans="1:26">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row>
    <row r="394" ht="16.5" customHeight="1" spans="1:26">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row>
    <row r="395" ht="16.5" customHeight="1" spans="1:26">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row>
    <row r="396" ht="16.5" customHeight="1" spans="1:26">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row>
    <row r="397" ht="16.5" customHeight="1" spans="1:26">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row>
    <row r="398" ht="16.5" customHeight="1" spans="1:26">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row>
    <row r="399" ht="16.5" customHeight="1" spans="1:26">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row>
    <row r="400" ht="16.5" customHeight="1" spans="1:26">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row>
    <row r="401" ht="16.5" customHeight="1" spans="1:26">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row>
    <row r="402" ht="16.5" customHeight="1" spans="1:26">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row>
    <row r="403" ht="16.5" customHeight="1" spans="1:26">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row>
    <row r="404" ht="16.5" customHeight="1" spans="1:26">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row>
    <row r="405" ht="16.5" customHeight="1" spans="1:26">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row>
    <row r="406" ht="16.5" customHeight="1" spans="1:26">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row>
    <row r="407" ht="16.5" customHeight="1" spans="1:26">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row>
    <row r="408" ht="16.5" customHeight="1" spans="1:26">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row>
    <row r="409" ht="16.5" customHeight="1" spans="1:26">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row>
    <row r="410" ht="16.5" customHeight="1" spans="1:26">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row>
    <row r="411" ht="16.5" customHeight="1" spans="1:26">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row>
    <row r="412" ht="16.5" customHeight="1" spans="1:26">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row>
    <row r="413" ht="16.5" customHeight="1" spans="1:26">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row>
    <row r="414" ht="16.5" customHeight="1" spans="1:26">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row>
    <row r="415" ht="16.5" customHeight="1" spans="1:26">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row>
    <row r="416" ht="16.5" customHeight="1" spans="1:26">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row>
    <row r="417" ht="16.5" customHeight="1" spans="1:26">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row>
    <row r="418" ht="16.5" customHeight="1" spans="1:26">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row>
    <row r="419" ht="16.5" customHeight="1" spans="1:26">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row>
    <row r="420" ht="16.5" customHeight="1" spans="1:26">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row>
    <row r="421" ht="16.5" customHeight="1" spans="1:26">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row>
    <row r="422" ht="16.5" customHeight="1" spans="1:26">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row>
    <row r="423" ht="16.5" customHeight="1" spans="1:26">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row>
    <row r="424" ht="16.5" customHeight="1" spans="1:26">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row>
    <row r="425" ht="16.5" customHeight="1" spans="1:26">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row>
    <row r="426" ht="16.5" customHeight="1" spans="1:26">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row>
    <row r="427" ht="16.5" customHeight="1" spans="1:26">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row>
    <row r="428" ht="16.5" customHeight="1" spans="1:26">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row>
    <row r="429" ht="16.5" customHeight="1" spans="1:26">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row>
    <row r="430" ht="16.5" customHeight="1" spans="1:26">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row>
    <row r="431" ht="16.5" customHeight="1" spans="1:26">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row>
    <row r="432" ht="16.5" customHeight="1" spans="1:26">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row>
    <row r="433" ht="16.5" customHeight="1" spans="1:26">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row>
    <row r="434" ht="16.5" customHeight="1" spans="1:26">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row>
    <row r="435" ht="16.5" customHeight="1" spans="1:26">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row>
    <row r="436" ht="16.5" customHeight="1" spans="1:26">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row>
    <row r="437" ht="16.5" customHeight="1" spans="1:26">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row>
    <row r="438" ht="16.5" customHeight="1" spans="1:26">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row>
    <row r="439" ht="16.5" customHeight="1" spans="1:26">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row>
    <row r="440" ht="16.5" customHeight="1" spans="1:26">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row>
    <row r="441" ht="16.5" customHeight="1" spans="1:26">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row>
    <row r="442" ht="16.5" customHeight="1" spans="1:26">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row>
    <row r="443" ht="16.5" customHeight="1" spans="1:26">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row>
    <row r="444" ht="16.5" customHeight="1" spans="1:26">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row>
    <row r="445" ht="16.5" customHeight="1" spans="1:26">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row>
    <row r="446" ht="16.5" customHeight="1" spans="1:26">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row>
    <row r="447" ht="16.5" customHeight="1" spans="1:26">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row>
    <row r="448" ht="16.5" customHeight="1" spans="1:26">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row>
    <row r="449" ht="16.5" customHeight="1" spans="1:26">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row>
    <row r="450" ht="16.5" customHeight="1" spans="1:26">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row>
    <row r="451" ht="16.5" customHeight="1" spans="1:26">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row>
    <row r="452" ht="16.5" customHeight="1" spans="1:26">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row>
    <row r="453" ht="16.5" customHeight="1" spans="1:26">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row>
    <row r="454" ht="16.5" customHeight="1" spans="1:26">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row>
    <row r="455" ht="16.5" customHeight="1" spans="1:26">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row>
    <row r="456" ht="16.5" customHeight="1" spans="1:26">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row>
    <row r="457" ht="16.5" customHeight="1" spans="1:26">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row>
    <row r="458" ht="16.5" customHeight="1" spans="1:26">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row>
    <row r="459" ht="16.5" customHeight="1" spans="1:26">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row>
    <row r="460" ht="16.5" customHeight="1" spans="1:26">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row>
    <row r="461" ht="16.5" customHeight="1" spans="1:26">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row>
    <row r="462" ht="16.5" customHeight="1" spans="1:26">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row>
    <row r="463" ht="16.5" customHeight="1" spans="1:26">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row>
    <row r="464" ht="16.5" customHeight="1" spans="1:26">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row>
    <row r="465" ht="16.5" customHeight="1" spans="1:26">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row>
    <row r="466" ht="16.5" customHeight="1" spans="1:26">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row>
    <row r="467" ht="16.5" customHeight="1" spans="1:26">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row>
    <row r="468" ht="16.5" customHeight="1" spans="1:26">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row>
    <row r="469" ht="16.5" customHeight="1" spans="1:26">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row>
    <row r="470" ht="16.5" customHeight="1" spans="1:26">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row>
    <row r="471" ht="16.5" customHeight="1" spans="1:26">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row>
    <row r="472" ht="16.5" customHeight="1" spans="1:26">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row>
    <row r="473" ht="16.5" customHeight="1" spans="1:26">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row>
    <row r="474" ht="16.5" customHeight="1" spans="1:26">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row>
    <row r="475" ht="16.5" customHeight="1" spans="1:26">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row>
    <row r="476" ht="16.5" customHeight="1" spans="1:26">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row>
    <row r="477" ht="16.5" customHeight="1" spans="1:26">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row>
    <row r="478" ht="16.5" customHeight="1" spans="1:26">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row>
    <row r="479" ht="16.5" customHeight="1" spans="1:26">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row>
    <row r="480" ht="16.5" customHeight="1" spans="1:26">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row>
    <row r="481" ht="16.5" customHeight="1" spans="1:26">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row>
    <row r="482" ht="16.5" customHeight="1" spans="1:26">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row>
    <row r="483" ht="16.5" customHeight="1" spans="1:26">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row>
    <row r="484" ht="16.5" customHeight="1" spans="1:26">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row>
    <row r="485" ht="16.5" customHeight="1" spans="1:26">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row>
    <row r="486" ht="16.5" customHeight="1" spans="1:26">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row>
    <row r="487" ht="16.5" customHeight="1" spans="1:26">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row>
    <row r="488" ht="16.5" customHeight="1" spans="1:26">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row>
    <row r="489" ht="16.5" customHeight="1" spans="1:26">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row>
    <row r="490" ht="16.5" customHeight="1" spans="1:26">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row>
    <row r="491" ht="16.5" customHeight="1" spans="1:26">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row>
    <row r="492" ht="16.5" customHeight="1" spans="1:26">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row>
    <row r="493" ht="16.5" customHeight="1" spans="1:26">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row>
    <row r="494" ht="16.5" customHeight="1" spans="1:26">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row>
    <row r="495" ht="16.5" customHeight="1" spans="1:26">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row>
    <row r="496" ht="16.5" customHeight="1" spans="1:26">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row>
    <row r="497" ht="16.5" customHeight="1" spans="1:26">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row>
    <row r="498" ht="16.5" customHeight="1" spans="1:26">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row>
    <row r="499" ht="16.5" customHeight="1" spans="1:26">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row>
    <row r="500" ht="16.5" customHeight="1" spans="1:26">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row>
    <row r="501" ht="16.5" customHeight="1" spans="1:26">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row>
    <row r="502" ht="16.5" customHeight="1" spans="1:26">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row>
    <row r="503" ht="16.5" customHeight="1" spans="1:26">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ht="16.5" customHeight="1" spans="1:26">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row>
    <row r="505" ht="16.5" customHeight="1" spans="1:26">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row>
    <row r="506" ht="16.5" customHeight="1" spans="1:26">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row>
    <row r="507" ht="16.5" customHeight="1" spans="1:26">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row>
    <row r="508" ht="16.5" customHeight="1" spans="1:26">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row>
    <row r="509" ht="16.5" customHeight="1" spans="1:26">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row>
    <row r="510" ht="16.5" customHeight="1" spans="1:26">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row>
    <row r="511" ht="16.5" customHeight="1" spans="1:26">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row>
    <row r="512" ht="16.5" customHeight="1" spans="1:26">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row>
    <row r="513" ht="16.5" customHeight="1" spans="1:26">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row>
    <row r="514" ht="16.5" customHeight="1" spans="1:26">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row>
    <row r="515" ht="16.5" customHeight="1" spans="1:26">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row>
    <row r="516" ht="16.5" customHeight="1" spans="1:26">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row>
    <row r="517" ht="16.5" customHeight="1" spans="1:26">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row>
    <row r="518" ht="16.5" customHeight="1" spans="1:26">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row>
    <row r="519" ht="16.5" customHeight="1" spans="1:26">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row>
    <row r="520" ht="16.5" customHeight="1" spans="1:26">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row>
    <row r="521" ht="16.5" customHeight="1" spans="1:26">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row>
    <row r="522" ht="16.5" customHeight="1" spans="1:26">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row>
    <row r="523" ht="16.5" customHeight="1" spans="1:26">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row>
    <row r="524" ht="16.5" customHeight="1" spans="1:26">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row>
    <row r="525" ht="16.5" customHeight="1" spans="1:26">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row>
    <row r="526" ht="16.5" customHeight="1" spans="1:26">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row>
    <row r="527" ht="16.5" customHeight="1" spans="1:26">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row>
    <row r="528" ht="16.5" customHeight="1" spans="1:26">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row>
    <row r="529" ht="16.5" customHeight="1" spans="1:26">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row>
    <row r="530" ht="16.5" customHeight="1" spans="1:26">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row>
    <row r="531" ht="16.5" customHeight="1" spans="1:26">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row>
    <row r="532" ht="16.5" customHeight="1" spans="1:26">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row>
    <row r="533" ht="16.5" customHeight="1" spans="1:26">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row>
    <row r="534" ht="16.5" customHeight="1" spans="1:26">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row>
    <row r="535" ht="16.5" customHeight="1" spans="1:26">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row>
    <row r="536" ht="16.5" customHeight="1" spans="1:26">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row>
    <row r="537" ht="16.5" customHeight="1" spans="1:26">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row>
    <row r="538" ht="16.5" customHeight="1" spans="1:26">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row>
    <row r="539" ht="16.5" customHeight="1" spans="1:26">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ht="16.5" customHeight="1" spans="1:26">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row>
    <row r="541" ht="16.5" customHeight="1" spans="1:26">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row>
    <row r="542" ht="16.5" customHeight="1" spans="1:26">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row>
    <row r="543" ht="16.5" customHeight="1" spans="1:26">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row>
    <row r="544" ht="16.5" customHeight="1" spans="1:26">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row>
    <row r="545" ht="16.5" customHeight="1" spans="1:26">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row>
    <row r="546" ht="16.5" customHeight="1" spans="1:26">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row>
    <row r="547" ht="16.5" customHeight="1" spans="1:26">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row>
    <row r="548" ht="16.5" customHeight="1" spans="1:26">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row>
    <row r="549" ht="16.5" customHeight="1" spans="1:26">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row>
    <row r="550" ht="16.5" customHeight="1" spans="1:26">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row>
    <row r="551" ht="16.5" customHeight="1" spans="1:26">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row>
    <row r="552" ht="16.5" customHeight="1" spans="1:26">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row>
    <row r="553" ht="16.5" customHeight="1" spans="1:26">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row>
    <row r="554" ht="16.5" customHeight="1" spans="1:26">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row>
    <row r="555" ht="16.5" customHeight="1" spans="1:26">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row>
    <row r="556" ht="16.5" customHeight="1" spans="1:26">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row>
    <row r="557" ht="16.5" customHeight="1" spans="1:26">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row>
    <row r="558" ht="16.5" customHeight="1" spans="1:26">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row>
    <row r="559" ht="16.5" customHeight="1" spans="1:26">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row>
    <row r="560" ht="16.5" customHeight="1" spans="1:26">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row>
    <row r="561" ht="16.5" customHeight="1" spans="1:26">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row>
    <row r="562" ht="16.5" customHeight="1" spans="1:26">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row>
    <row r="563" ht="16.5" customHeight="1" spans="1:26">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row>
    <row r="564" ht="16.5" customHeight="1" spans="1:26">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row>
    <row r="565" ht="16.5" customHeight="1" spans="1:26">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row>
    <row r="566" ht="16.5" customHeight="1" spans="1:26">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row>
    <row r="567" ht="16.5" customHeight="1" spans="1:26">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row>
    <row r="568" ht="16.5" customHeight="1" spans="1:26">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row>
    <row r="569" ht="16.5" customHeight="1" spans="1:26">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row>
    <row r="570" ht="16.5" customHeight="1" spans="1:26">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row>
    <row r="571" ht="16.5" customHeight="1" spans="1:26">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row>
    <row r="572" ht="16.5" customHeight="1" spans="1:26">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row>
    <row r="573" ht="16.5" customHeight="1" spans="1:26">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row>
    <row r="574" ht="16.5" customHeight="1" spans="1:26">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row>
    <row r="575" ht="16.5" customHeight="1" spans="1:26">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row>
    <row r="576" ht="16.5" customHeight="1" spans="1:26">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row>
    <row r="577" ht="16.5" customHeight="1" spans="1:26">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row>
    <row r="578" ht="16.5" customHeight="1" spans="1:26">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row>
    <row r="579" ht="16.5" customHeight="1" spans="1:26">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row>
    <row r="580" ht="16.5" customHeight="1" spans="1:26">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row>
    <row r="581" ht="16.5" customHeight="1" spans="1:26">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row>
    <row r="582" ht="16.5" customHeight="1" spans="1:26">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row>
    <row r="583" ht="16.5" customHeight="1" spans="1:26">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ht="16.5" customHeight="1" spans="1:26">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row>
    <row r="585" ht="16.5" customHeight="1" spans="1:26">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row>
    <row r="586" ht="16.5" customHeight="1" spans="1:26">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row>
    <row r="587" ht="16.5" customHeight="1" spans="1:26">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row>
    <row r="588" ht="16.5" customHeight="1" spans="1:26">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row>
    <row r="589" ht="16.5" customHeight="1" spans="1:26">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row>
    <row r="590" ht="16.5" customHeight="1" spans="1:26">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row>
    <row r="591" ht="16.5" customHeight="1" spans="1:26">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row>
    <row r="592" ht="16.5" customHeight="1" spans="1:26">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row>
    <row r="593" ht="16.5" customHeight="1" spans="1:26">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row>
    <row r="594" ht="16.5" customHeight="1" spans="1:26">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row>
    <row r="595" ht="16.5" customHeight="1" spans="1:26">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row>
    <row r="596" ht="16.5" customHeight="1" spans="1:26">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row>
    <row r="597" ht="16.5" customHeight="1" spans="1:26">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row>
    <row r="598" ht="16.5" customHeight="1" spans="1:26">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row>
    <row r="599" ht="16.5" customHeight="1" spans="1:26">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row>
    <row r="600" ht="16.5" customHeight="1" spans="1:26">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row>
    <row r="601" ht="16.5" customHeight="1" spans="1:26">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row>
    <row r="602" ht="16.5" customHeight="1" spans="1:26">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row>
    <row r="603" ht="16.5" customHeight="1" spans="1:26">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row>
    <row r="604" ht="16.5" customHeight="1" spans="1:26">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row>
    <row r="605" ht="16.5" customHeight="1" spans="1:26">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row>
    <row r="606" ht="16.5" customHeight="1" spans="1:26">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row>
    <row r="607" ht="16.5" customHeight="1" spans="1:26">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row>
    <row r="608" ht="16.5" customHeight="1" spans="1:26">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row>
    <row r="609" ht="16.5" customHeight="1" spans="1:26">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row>
    <row r="610" ht="16.5" customHeight="1" spans="1:26">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row>
    <row r="611" ht="16.5" customHeight="1" spans="1:26">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row>
    <row r="612" ht="16.5" customHeight="1" spans="1:26">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row>
    <row r="613" ht="16.5" customHeight="1" spans="1:26">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row>
    <row r="614" ht="16.5" customHeight="1" spans="1:26">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row>
    <row r="615" ht="16.5" customHeight="1" spans="1:26">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row>
    <row r="616" ht="16.5" customHeight="1" spans="1:26">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row>
    <row r="617" ht="16.5" customHeight="1" spans="1:26">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row>
    <row r="618" ht="16.5" customHeight="1" spans="1:26">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row>
    <row r="619" ht="16.5" customHeight="1" spans="1:26">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row>
    <row r="620" ht="16.5" customHeight="1" spans="1:26">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row>
    <row r="621" ht="16.5" customHeight="1" spans="1:26">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row>
    <row r="622" ht="16.5" customHeight="1" spans="1:26">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row>
    <row r="623" ht="16.5" customHeight="1" spans="1:26">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row>
    <row r="624" ht="16.5" customHeight="1" spans="1:26">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row>
    <row r="625" ht="16.5" customHeight="1" spans="1:26">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row>
    <row r="626" ht="16.5" customHeight="1" spans="1:26">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row>
    <row r="627" ht="16.5" customHeight="1" spans="1:26">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row>
    <row r="628" ht="16.5" customHeight="1" spans="1:26">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row>
    <row r="629" ht="16.5" customHeight="1" spans="1:26">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row>
    <row r="630" ht="16.5" customHeight="1" spans="1:26">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row>
    <row r="631" ht="16.5" customHeight="1" spans="1:26">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row>
    <row r="632" ht="16.5" customHeight="1" spans="1:26">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row>
    <row r="633" ht="16.5" customHeight="1" spans="1:26">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row>
    <row r="634" ht="16.5" customHeight="1" spans="1:26">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row>
    <row r="635" ht="16.5" customHeight="1" spans="1:26">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row>
    <row r="636" ht="16.5" customHeight="1" spans="1:26">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row>
    <row r="637" ht="16.5" customHeight="1" spans="1:26">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row>
    <row r="638" ht="16.5" customHeight="1" spans="1:26">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row>
    <row r="639" ht="16.5" customHeight="1" spans="1:26">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row>
    <row r="640" ht="16.5" customHeight="1" spans="1:26">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row>
    <row r="641" ht="16.5" customHeight="1" spans="1:26">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row>
    <row r="642" ht="16.5" customHeight="1" spans="1:26">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row>
    <row r="643" ht="16.5" customHeight="1" spans="1:26">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row>
    <row r="644" ht="16.5" customHeight="1" spans="1:26">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row>
    <row r="645" ht="16.5" customHeight="1" spans="1:26">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row>
    <row r="646" ht="16.5" customHeight="1" spans="1:26">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row>
    <row r="647" ht="16.5" customHeight="1" spans="1:26">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row>
    <row r="648" ht="16.5" customHeight="1" spans="1:26">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row>
    <row r="649" ht="16.5" customHeight="1" spans="1:26">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row>
    <row r="650" ht="16.5" customHeight="1" spans="1:26">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row>
    <row r="651" ht="16.5" customHeight="1" spans="1:26">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row>
    <row r="652" ht="16.5" customHeight="1" spans="1:26">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row>
    <row r="653" ht="16.5" customHeight="1" spans="1:26">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row>
    <row r="654" ht="16.5" customHeight="1" spans="1:26">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row>
    <row r="655" ht="16.5" customHeight="1" spans="1:26">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row>
    <row r="656" ht="16.5" customHeight="1" spans="1:26">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row>
    <row r="657" ht="16.5" customHeight="1" spans="1:26">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row>
    <row r="658" ht="16.5" customHeight="1" spans="1:26">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row>
    <row r="659" ht="16.5" customHeight="1" spans="1:26">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row>
    <row r="660" ht="16.5" customHeight="1" spans="1:26">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row>
    <row r="661" ht="16.5" customHeight="1" spans="1:26">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row>
    <row r="662" ht="16.5" customHeight="1" spans="1:26">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row>
    <row r="663" ht="16.5" customHeight="1" spans="1:26">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row>
    <row r="664" ht="16.5" customHeight="1" spans="1:26">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row>
    <row r="665" ht="16.5" customHeight="1" spans="1:26">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row>
    <row r="666" ht="16.5" customHeight="1" spans="1:26">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row>
    <row r="667" ht="16.5" customHeight="1" spans="1:26">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row>
    <row r="668" ht="16.5" customHeight="1" spans="1:26">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row>
    <row r="669" ht="16.5" customHeight="1" spans="1:26">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row>
    <row r="670" ht="16.5" customHeight="1" spans="1:26">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row>
    <row r="671" ht="16.5" customHeight="1" spans="1:26">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row>
    <row r="672" ht="16.5" customHeight="1" spans="1:26">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row>
    <row r="673" ht="16.5" customHeight="1" spans="1:26">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row>
    <row r="674" ht="16.5" customHeight="1" spans="1:26">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row>
    <row r="675" ht="16.5" customHeight="1" spans="1:26">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row>
    <row r="676" ht="16.5" customHeight="1" spans="1:26">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row>
    <row r="677" ht="16.5" customHeight="1" spans="1:26">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row>
    <row r="678" ht="16.5" customHeight="1" spans="1:26">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row>
    <row r="679" ht="16.5" customHeight="1" spans="1:26">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row>
    <row r="680" ht="16.5" customHeight="1" spans="1:26">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row>
    <row r="681" ht="16.5" customHeight="1" spans="1:26">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row>
    <row r="682" ht="16.5" customHeight="1" spans="1:26">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row>
    <row r="683" ht="16.5" customHeight="1" spans="1:26">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row>
    <row r="684" ht="16.5" customHeight="1" spans="1:26">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row>
    <row r="685" ht="16.5" customHeight="1" spans="1:26">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row>
    <row r="686" ht="16.5" customHeight="1" spans="1:26">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row>
    <row r="687" ht="16.5" customHeight="1" spans="1:26">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row>
    <row r="688" ht="16.5" customHeight="1" spans="1:26">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row>
    <row r="689" ht="16.5" customHeight="1" spans="1:26">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row>
    <row r="690" ht="16.5" customHeight="1" spans="1:26">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row>
    <row r="691" ht="16.5" customHeight="1" spans="1:26">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row>
    <row r="692" ht="16.5" customHeight="1" spans="1:26">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row>
    <row r="693" ht="16.5" customHeight="1" spans="1:26">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row>
    <row r="694" ht="16.5" customHeight="1" spans="1:26">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row>
    <row r="695" ht="16.5" customHeight="1" spans="1:26">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row>
    <row r="696" ht="16.5" customHeight="1" spans="1:26">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row>
    <row r="697" ht="16.5" customHeight="1" spans="1:26">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row>
    <row r="698" ht="16.5" customHeight="1" spans="1:26">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row>
    <row r="699" ht="16.5" customHeight="1" spans="1:26">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row>
    <row r="700" ht="16.5" customHeight="1" spans="1:26">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row>
    <row r="701" ht="16.5" customHeight="1" spans="1:26">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row>
    <row r="702" ht="16.5" customHeight="1" spans="1:26">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row>
    <row r="703" ht="16.5" customHeight="1" spans="1:26">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row>
    <row r="704" ht="16.5" customHeight="1" spans="1:26">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row>
    <row r="705" ht="16.5" customHeight="1" spans="1:26">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row>
    <row r="706" ht="16.5" customHeight="1" spans="1:26">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row>
    <row r="707" ht="16.5" customHeight="1" spans="1:26">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row>
    <row r="708" ht="16.5" customHeight="1" spans="1:26">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row>
    <row r="709" ht="16.5" customHeight="1" spans="1:26">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row>
    <row r="710" ht="16.5" customHeight="1" spans="1:26">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row>
    <row r="711" ht="16.5" customHeight="1" spans="1:26">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row>
    <row r="712" ht="16.5" customHeight="1" spans="1:26">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row>
    <row r="713" ht="16.5" customHeight="1" spans="1:26">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row>
    <row r="714" ht="16.5" customHeight="1" spans="1:26">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row>
    <row r="715" ht="16.5" customHeight="1" spans="1:26">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row>
    <row r="716" ht="16.5" customHeight="1" spans="1:26">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row>
    <row r="717" ht="16.5" customHeight="1" spans="1:26">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row>
    <row r="718" ht="16.5" customHeight="1" spans="1:26">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row>
    <row r="719" ht="16.5" customHeight="1" spans="1:26">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row>
    <row r="720" ht="16.5" customHeight="1" spans="1:26">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row>
    <row r="721" ht="16.5" customHeight="1" spans="1:26">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row>
    <row r="722" ht="16.5" customHeight="1" spans="1:26">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row>
    <row r="723" ht="16.5" customHeight="1" spans="1:26">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row>
    <row r="724" ht="16.5" customHeight="1" spans="1:26">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row>
    <row r="725" ht="16.5" customHeight="1" spans="1:26">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row>
    <row r="726" ht="16.5" customHeight="1" spans="1:26">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row>
    <row r="727" ht="16.5" customHeight="1" spans="1:26">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row>
    <row r="728" ht="16.5" customHeight="1" spans="1:26">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row>
    <row r="729" ht="16.5" customHeight="1" spans="1:26">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row>
    <row r="730" ht="16.5" customHeight="1" spans="1:26">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row>
    <row r="731" ht="16.5" customHeight="1" spans="1:26">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row>
    <row r="732" ht="16.5" customHeight="1" spans="1:26">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row>
    <row r="733" ht="16.5" customHeight="1" spans="1:26">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row>
    <row r="734" ht="16.5" customHeight="1" spans="1:26">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row>
    <row r="735" ht="16.5" customHeight="1" spans="1:26">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row>
    <row r="736" ht="16.5" customHeight="1" spans="1:26">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row>
    <row r="737" ht="16.5" customHeight="1" spans="1:26">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row>
    <row r="738" ht="16.5" customHeight="1" spans="1:26">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row>
    <row r="739" ht="16.5" customHeight="1" spans="1:26">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row>
    <row r="740" ht="16.5" customHeight="1" spans="1:26">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row>
    <row r="741" ht="16.5" customHeight="1" spans="1:26">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row>
    <row r="742" ht="16.5" customHeight="1" spans="1:26">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row>
    <row r="743" ht="16.5" customHeight="1" spans="1:26">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row>
    <row r="744" ht="16.5" customHeight="1" spans="1:26">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row>
    <row r="745" ht="16.5" customHeight="1" spans="1:26">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row>
    <row r="746" ht="16.5" customHeight="1" spans="1:26">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row>
    <row r="747" ht="16.5" customHeight="1" spans="1:26">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row>
    <row r="748" ht="16.5" customHeight="1" spans="1:26">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row>
    <row r="749" ht="16.5" customHeight="1" spans="1:26">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row>
    <row r="750" ht="16.5" customHeight="1" spans="1:26">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row>
    <row r="751" ht="16.5" customHeight="1" spans="1:26">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row>
    <row r="752" ht="16.5" customHeight="1" spans="1:26">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row>
    <row r="753" ht="16.5" customHeight="1" spans="1:26">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row>
    <row r="754" ht="16.5" customHeight="1" spans="1:26">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row>
    <row r="755" ht="16.5" customHeight="1" spans="1:26">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row>
    <row r="756" ht="16.5" customHeight="1" spans="1:26">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row>
    <row r="757" ht="16.5" customHeight="1" spans="1:26">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row>
    <row r="758" ht="16.5" customHeight="1" spans="1:26">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ht="16.5" customHeight="1" spans="1:26">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ht="16.5" customHeight="1" spans="1:26">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row r="761" ht="16.5" customHeight="1" spans="1:26">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row>
    <row r="762" ht="16.5" customHeight="1" spans="1:26">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row>
    <row r="763" ht="16.5" customHeight="1" spans="1:26">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row>
    <row r="764" ht="16.5" customHeight="1" spans="1:26">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row>
    <row r="765" ht="16.5" customHeight="1" spans="1:26">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row>
    <row r="766" ht="16.5" customHeight="1" spans="1:26">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row>
    <row r="767" ht="16.5" customHeight="1" spans="1:26">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row>
    <row r="768" ht="16.5" customHeight="1" spans="1:26">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row>
    <row r="769" ht="16.5" customHeight="1" spans="1:26">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row>
    <row r="770" ht="16.5" customHeight="1" spans="1:26">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row>
    <row r="771" ht="16.5" customHeight="1" spans="1:26">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row>
    <row r="772" ht="16.5" customHeight="1" spans="1:26">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row>
    <row r="773" ht="16.5" customHeight="1" spans="1:26">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row>
    <row r="774" ht="16.5" customHeight="1" spans="1:26">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row>
    <row r="775" ht="16.5" customHeight="1" spans="1:26">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row>
    <row r="776" ht="16.5" customHeight="1" spans="1:26">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row>
    <row r="777" ht="16.5" customHeight="1" spans="1:26">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row>
    <row r="778" ht="16.5" customHeight="1" spans="1:26">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row>
    <row r="779" ht="16.5" customHeight="1" spans="1:26">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row>
    <row r="780" ht="16.5" customHeight="1" spans="1:26">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row>
    <row r="781" ht="16.5" customHeight="1" spans="1:26">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row>
    <row r="782" ht="16.5" customHeight="1" spans="1:26">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row>
    <row r="783" ht="16.5" customHeight="1" spans="1:26">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row>
    <row r="784" ht="16.5" customHeight="1" spans="1:26">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row>
    <row r="785" ht="16.5" customHeight="1" spans="1:26">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row>
    <row r="786" ht="16.5" customHeight="1" spans="1:26">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row>
    <row r="787" ht="16.5" customHeight="1" spans="1:26">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row>
    <row r="788" ht="16.5" customHeight="1" spans="1:26">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row>
    <row r="789" ht="16.5" customHeight="1" spans="1:26">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row>
    <row r="790" ht="16.5" customHeight="1" spans="1:26">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row>
    <row r="791" ht="16.5" customHeight="1" spans="1:26">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row>
    <row r="792" ht="16.5" customHeight="1" spans="1:26">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row>
    <row r="793" ht="16.5" customHeight="1" spans="1:26">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row>
    <row r="794" ht="16.5" customHeight="1" spans="1:26">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row>
    <row r="795" ht="16.5" customHeight="1" spans="1:26">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row>
    <row r="796" ht="16.5" customHeight="1" spans="1:26">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row>
    <row r="797" ht="16.5" customHeight="1" spans="1:26">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row>
    <row r="798" ht="16.5" customHeight="1" spans="1:26">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row>
    <row r="799" ht="16.5" customHeight="1" spans="1:26">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row>
    <row r="800" ht="16.5" customHeight="1" spans="1:26">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row>
    <row r="801" ht="16.5" customHeight="1" spans="1:26">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row>
    <row r="802" ht="16.5" customHeight="1" spans="1:26">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row>
    <row r="803" ht="16.5" customHeight="1" spans="1:26">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row>
    <row r="804" ht="16.5" customHeight="1" spans="1:26">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row>
    <row r="805" ht="16.5" customHeight="1" spans="1:26">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row>
    <row r="806" ht="16.5" customHeight="1" spans="1:26">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row>
    <row r="807" ht="16.5" customHeight="1" spans="1:26">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row>
    <row r="808" ht="16.5" customHeight="1" spans="1:26">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row>
    <row r="809" ht="16.5" customHeight="1" spans="1:26">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ht="16.5" customHeight="1" spans="1:26">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ht="16.5" customHeight="1" spans="1:26">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row r="812" ht="16.5" customHeight="1" spans="1:26">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row>
    <row r="813" ht="16.5" customHeight="1" spans="1:26">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row>
    <row r="814" ht="16.5" customHeight="1" spans="1:26">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row>
    <row r="815" ht="16.5" customHeight="1" spans="1:26">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row>
    <row r="816" ht="16.5" customHeight="1" spans="1:26">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row>
    <row r="817" ht="16.5" customHeight="1" spans="1:26">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row>
    <row r="818" ht="16.5" customHeight="1" spans="1:26">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row>
    <row r="819" ht="16.5" customHeight="1" spans="1:26">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row>
    <row r="820" ht="16.5" customHeight="1" spans="1:26">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row>
    <row r="821" ht="16.5" customHeight="1" spans="1:26">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row>
    <row r="822" ht="16.5" customHeight="1" spans="1:26">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row>
    <row r="823" ht="16.5" customHeight="1" spans="1:26">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row>
    <row r="824" ht="16.5" customHeight="1" spans="1:26">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row>
    <row r="825" ht="16.5" customHeight="1" spans="1:26">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row>
    <row r="826" ht="16.5" customHeight="1" spans="1:26">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row>
    <row r="827" ht="16.5" customHeight="1" spans="1:26">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row>
    <row r="828" ht="16.5" customHeight="1" spans="1:26">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row>
    <row r="829" ht="16.5" customHeight="1" spans="1:26">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row>
    <row r="830" ht="16.5" customHeight="1" spans="1:26">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row>
    <row r="831" ht="16.5" customHeight="1" spans="1:26">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row>
    <row r="832" ht="16.5" customHeight="1" spans="1:26">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row>
    <row r="833" ht="16.5" customHeight="1" spans="1:26">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row>
    <row r="834" ht="16.5" customHeight="1" spans="1:26">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row>
    <row r="835" ht="16.5" customHeight="1" spans="1:26">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row>
    <row r="836" ht="16.5" customHeight="1" spans="1:26">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row>
    <row r="837" ht="16.5" customHeight="1" spans="1:26">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row>
    <row r="838" ht="16.5" customHeight="1" spans="1:26">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row>
    <row r="839" ht="16.5" customHeight="1" spans="1:26">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row>
    <row r="840" ht="16.5" customHeight="1" spans="1:26">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row>
    <row r="841" ht="16.5" customHeight="1" spans="1:26">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row>
    <row r="842" ht="16.5" customHeight="1" spans="1:26">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row>
    <row r="843" ht="16.5" customHeight="1" spans="1:26">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row>
    <row r="844" ht="16.5" customHeight="1" spans="1:26">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row>
    <row r="845" ht="16.5" customHeight="1" spans="1:26">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row>
    <row r="846" ht="16.5" customHeight="1" spans="1:26">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row>
    <row r="847" ht="16.5" customHeight="1" spans="1:26">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row>
    <row r="848" ht="16.5" customHeight="1" spans="1:26">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row>
    <row r="849" ht="16.5" customHeight="1" spans="1:26">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row>
    <row r="850" ht="16.5" customHeight="1" spans="1:26">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row>
    <row r="851" ht="16.5" customHeight="1" spans="1:26">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row>
    <row r="852" ht="16.5" customHeight="1" spans="1:26">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row>
    <row r="853" ht="16.5" customHeight="1" spans="1:26">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row>
    <row r="854" ht="16.5" customHeight="1" spans="1:26">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row>
    <row r="855" ht="16.5" customHeight="1" spans="1:26">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row>
    <row r="856" ht="16.5" customHeight="1" spans="1:26">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row>
    <row r="857" ht="16.5" customHeight="1" spans="1:26">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row>
    <row r="858" ht="16.5" customHeight="1" spans="1:26">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row>
    <row r="859" ht="16.5" customHeight="1" spans="1:26">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row>
    <row r="860" ht="16.5" customHeight="1" spans="1:26">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row>
    <row r="861" ht="16.5" customHeight="1" spans="1:26">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row>
    <row r="862" ht="16.5" customHeight="1" spans="1:26">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row>
    <row r="863" ht="16.5" customHeight="1" spans="1:26">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row>
    <row r="864" ht="16.5" customHeight="1" spans="1:26">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row>
    <row r="865" ht="16.5" customHeight="1" spans="1:26">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row>
    <row r="866" ht="16.5" customHeight="1" spans="1:26">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row>
    <row r="867" ht="16.5" customHeight="1" spans="1:26">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row>
    <row r="868" ht="16.5" customHeight="1" spans="1:26">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row>
    <row r="869" ht="16.5" customHeight="1" spans="1:26">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row>
    <row r="870" ht="16.5" customHeight="1" spans="1:26">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row>
    <row r="871" ht="16.5" customHeight="1" spans="1:26">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row>
    <row r="872" ht="16.5" customHeight="1" spans="1:26">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row>
    <row r="873" ht="16.5" customHeight="1" spans="1:26">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row>
    <row r="874" ht="16.5" customHeight="1" spans="1:26">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row>
    <row r="875" ht="16.5" customHeight="1" spans="1:26">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row>
    <row r="876" ht="16.5" customHeight="1" spans="1:26">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row>
    <row r="877" ht="16.5" customHeight="1" spans="1:26">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row>
    <row r="878" ht="16.5" customHeight="1" spans="1:26">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row>
    <row r="879" ht="16.5" customHeight="1" spans="1:26">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row>
    <row r="880" ht="16.5" customHeight="1" spans="1:26">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row>
    <row r="881" ht="16.5" customHeight="1" spans="1:26">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row>
    <row r="882" ht="16.5" customHeight="1" spans="1:26">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row>
    <row r="883" ht="16.5" customHeight="1" spans="1:26">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row>
    <row r="884" ht="16.5" customHeight="1" spans="1:26">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row>
    <row r="885" ht="16.5" customHeight="1" spans="1:26">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row>
    <row r="886" ht="16.5" customHeight="1" spans="1:26">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row>
    <row r="887" ht="16.5" customHeight="1" spans="1:26">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row>
    <row r="888" ht="16.5" customHeight="1" spans="1:26">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row>
    <row r="889" ht="16.5" customHeight="1" spans="1:26">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row>
    <row r="890" ht="16.5" customHeight="1" spans="1:26">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row>
    <row r="891" ht="16.5" customHeight="1" spans="1:26">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row>
    <row r="892" ht="16.5" customHeight="1" spans="1:26">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row>
    <row r="893" ht="16.5" customHeight="1" spans="1:26">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row>
    <row r="894" ht="16.5" customHeight="1" spans="1:26">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row>
    <row r="895" ht="16.5" customHeight="1" spans="1:26">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row>
    <row r="896" ht="16.5" customHeight="1" spans="1:26">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row>
    <row r="897" ht="16.5" customHeight="1" spans="1:26">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row>
    <row r="898" ht="16.5" customHeight="1" spans="1:26">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row>
    <row r="899" ht="16.5" customHeight="1" spans="1:26">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row>
    <row r="900" ht="16.5" customHeight="1" spans="1:26">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row>
    <row r="901" ht="16.5" customHeight="1" spans="1:26">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row>
    <row r="902" ht="16.5" customHeight="1" spans="1:26">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row>
    <row r="903" ht="16.5" customHeight="1" spans="1:26">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row>
    <row r="904" ht="16.5" customHeight="1" spans="1:26">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row>
    <row r="905" ht="16.5" customHeight="1" spans="1:26">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row>
    <row r="906" ht="16.5" customHeight="1" spans="1:26">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row>
    <row r="907" ht="16.5" customHeight="1" spans="1:26">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row>
    <row r="908" ht="16.5" customHeight="1" spans="1:26">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row>
    <row r="909" ht="16.5" customHeight="1" spans="1:26">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row>
    <row r="910" ht="16.5" customHeight="1" spans="1:26">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row>
    <row r="911" ht="16.5" customHeight="1" spans="1:26">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row>
    <row r="912" ht="16.5" customHeight="1" spans="1:26">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row>
    <row r="913" ht="16.5" customHeight="1" spans="1:26">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row>
    <row r="914" ht="16.5" customHeight="1" spans="1:26">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row>
    <row r="915" ht="16.5" customHeight="1" spans="1:26">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row>
    <row r="916" ht="16.5" customHeight="1" spans="1:26">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row>
    <row r="917" ht="16.5" customHeight="1" spans="1:26">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row>
    <row r="918" ht="16.5" customHeight="1" spans="1:26">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row>
    <row r="919" ht="16.5" customHeight="1" spans="1:26">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row>
    <row r="920" ht="16.5" customHeight="1" spans="1:26">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row>
    <row r="921" ht="16.5" customHeight="1" spans="1:26">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row>
    <row r="922" ht="16.5" customHeight="1" spans="1:26">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row>
    <row r="923" ht="16.5" customHeight="1" spans="1:26">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row>
    <row r="924" ht="16.5" customHeight="1" spans="1:26">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row>
    <row r="925" ht="16.5" customHeight="1" spans="1:26">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row>
    <row r="926" ht="16.5" customHeight="1" spans="1:26">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row>
    <row r="927" ht="16.5" customHeight="1" spans="1:26">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row>
    <row r="928" ht="16.5" customHeight="1" spans="1:26">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row>
    <row r="929" ht="16.5" customHeight="1" spans="1:26">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row>
    <row r="930" ht="16.5" customHeight="1" spans="1:26">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row>
    <row r="931" ht="16.5" customHeight="1" spans="1:26">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row>
    <row r="932" ht="16.5" customHeight="1" spans="1:26">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row>
    <row r="933" ht="16.5" customHeight="1" spans="1:26">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row>
    <row r="934" ht="16.5" customHeight="1" spans="1:26">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row>
    <row r="935" ht="16.5" customHeight="1" spans="1:26">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row>
    <row r="936" ht="16.5" customHeight="1" spans="1:26">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row>
    <row r="937" ht="16.5" customHeight="1" spans="1:26">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row>
    <row r="938" ht="16.5" customHeight="1" spans="1:26">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row>
    <row r="939" ht="16.5" customHeight="1" spans="1:26">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row>
    <row r="940" ht="16.5" customHeight="1" spans="1:26">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row>
    <row r="941" ht="16.5" customHeight="1" spans="1:26">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row>
    <row r="942" ht="16.5" customHeight="1" spans="1:26">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row>
    <row r="943" ht="16.5" customHeight="1" spans="1:26">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row>
    <row r="944" ht="16.5" customHeight="1" spans="1:26">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row>
    <row r="945" ht="16.5" customHeight="1" spans="1:26">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row>
    <row r="946" ht="16.5" customHeight="1" spans="1:26">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row>
    <row r="947" ht="16.5" customHeight="1" spans="1:26">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row>
    <row r="948" ht="16.5" customHeight="1" spans="1:26">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row>
    <row r="949" ht="16.5" customHeight="1" spans="1:26">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row>
    <row r="950" ht="16.5" customHeight="1" spans="1:26">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row>
    <row r="951" ht="16.5" customHeight="1" spans="1:26">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row>
    <row r="952" ht="16.5" customHeight="1" spans="1:26">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row>
    <row r="953" ht="16.5" customHeight="1" spans="1:26">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row>
    <row r="954" ht="16.5" customHeight="1" spans="1:26">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row>
    <row r="955" ht="16.5" customHeight="1" spans="1:26">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row>
    <row r="956" ht="16.5" customHeight="1" spans="1:26">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row>
    <row r="957" ht="16.5" customHeight="1" spans="1:26">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row>
    <row r="958" ht="16.5" customHeight="1" spans="1:26">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row>
    <row r="959" ht="16.5" customHeight="1" spans="1:26">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row>
    <row r="960" ht="16.5" customHeight="1" spans="1:26">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row>
    <row r="961" ht="16.5" customHeight="1" spans="1:26">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row>
    <row r="962" ht="16.5" customHeight="1" spans="1:26">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row>
    <row r="963" ht="16.5" customHeight="1" spans="1:26">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row>
    <row r="964" ht="16.5" customHeight="1" spans="1:26">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row>
    <row r="965" ht="16.5" customHeight="1" spans="1:26">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row>
    <row r="966" ht="16.5" customHeight="1" spans="1:26">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row>
    <row r="967" ht="16.5" customHeight="1" spans="1:26">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row>
    <row r="968" ht="16.5" customHeight="1" spans="1:26">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row>
    <row r="969" ht="16.5" customHeight="1" spans="1:26">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row>
    <row r="970" ht="16.5" customHeight="1" spans="1:26">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row>
    <row r="971" ht="16.5" customHeight="1" spans="1:26">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row>
    <row r="972" ht="16.5" customHeight="1" spans="1:26">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row>
    <row r="973" ht="16.5" customHeight="1" spans="1:26">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row>
    <row r="974" ht="16.5" customHeight="1" spans="1:26">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row>
    <row r="975" ht="16.5" customHeight="1" spans="1:26">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row>
    <row r="976" ht="16.5" customHeight="1" spans="1:26">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row>
    <row r="977" ht="16.5" customHeight="1" spans="1:26">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row>
    <row r="978" ht="16.5" customHeight="1" spans="1:26">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row>
    <row r="979" ht="16.5" customHeight="1" spans="1:26">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row>
    <row r="980" ht="16.5" customHeight="1" spans="1:26">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row>
    <row r="981" ht="16.5" customHeight="1" spans="1:26">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row>
    <row r="982" ht="16.5" customHeight="1" spans="1:26">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row>
    <row r="983" ht="16.5" customHeight="1" spans="1:26">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row>
    <row r="984" ht="16.5" customHeight="1" spans="1:26">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row>
    <row r="985" ht="16.5" customHeight="1" spans="1:26">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row>
    <row r="986" ht="16.5" customHeight="1" spans="1:26">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row>
    <row r="987" ht="16.5" customHeight="1" spans="1:26">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row>
    <row r="988" ht="16.5" customHeight="1" spans="1:26">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row>
    <row r="989" ht="16.5" customHeight="1" spans="1:26">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row>
    <row r="990" ht="16.5" customHeight="1" spans="1:26">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row>
    <row r="991" ht="16.5" customHeight="1" spans="1:26">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row>
    <row r="992" ht="16.5" customHeight="1" spans="1:26">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row>
    <row r="993" ht="16.5" customHeight="1" spans="1:26">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row>
    <row r="994" ht="16.5" customHeight="1" spans="1:26">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row>
    <row r="995" ht="16.5" customHeight="1" spans="1:26">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row>
    <row r="996" ht="16.5" customHeight="1" spans="1:26">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row>
    <row r="997" ht="16.5" customHeight="1" spans="1:26">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row>
    <row r="998" ht="16.5" customHeight="1" spans="1:26">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row>
    <row r="999" ht="16.5" customHeight="1" spans="1:26">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row>
    <row r="1000" ht="16.5" customHeight="1" spans="1:26">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row>
  </sheetData>
  <mergeCells count="6">
    <mergeCell ref="C44:D44"/>
    <mergeCell ref="A81:B81"/>
    <mergeCell ref="C81:D81"/>
    <mergeCell ref="C82:D82"/>
    <mergeCell ref="C83:D83"/>
    <mergeCell ref="C84:D84"/>
  </mergeCells>
  <hyperlinks>
    <hyperlink ref="C84" r:id="rId2" display="gerencia.hrcfabamed@gmail.com / coord.adm.hrc@fabamed.org.br"/>
  </hyperlinks>
  <printOptions horizontalCentered="1" verticalCentered="1"/>
  <pageMargins left="0" right="0" top="0" bottom="0" header="0" footer="0"/>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5" master="" otherUserPermission="visible"/>
  <rangeList sheetStid="36" master="" otherUserPermission="visible"/>
  <rangeList sheetStid="61" master="" otherUserPermission="visible"/>
  <rangeList sheetStid="21" master="" otherUserPermission="visible"/>
  <rangeList sheetStid="60" master="" otherUserPermission="visible"/>
  <rangeList sheetStid="23" master="" otherUserPermission="visible"/>
  <rangeList sheetStid="52" master="" otherUserPermission="visible"/>
  <rangeList sheetStid="64" master="" otherUserPermission="visible"/>
  <rangeList sheetStid="63" master="" otherUserPermission="visible"/>
  <rangeList sheetStid="57" master="" otherUserPermission="visible"/>
  <rangeList sheetStid="5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Identificação da unidade</vt:lpstr>
      <vt:lpstr>Informações Técnicas</vt:lpstr>
      <vt:lpstr>Gases, lavanderia e resíduo</vt:lpstr>
      <vt:lpstr>Nutrição</vt:lpstr>
      <vt:lpstr>Equipamentos</vt:lpstr>
      <vt:lpstr>Infra-estrutura</vt:lpstr>
      <vt:lpstr>RH</vt:lpstr>
      <vt:lpstr>Atividade I</vt:lpstr>
      <vt:lpstr>Atividade II </vt:lpstr>
      <vt:lpstr>AIH-SIA</vt:lpstr>
      <vt:lpstr>Anexos de justificativas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Dos Santos Lima</dc:creator>
  <cp:lastModifiedBy>Jaiane.gonçalves</cp:lastModifiedBy>
  <cp:revision>2</cp:revision>
  <dcterms:created xsi:type="dcterms:W3CDTF">2021-04-23T12:12:00Z</dcterms:created>
  <cp:lastPrinted>2025-05-20T18:05:00Z</cp:lastPrinted>
  <dcterms:modified xsi:type="dcterms:W3CDTF">2026-02-09T13:07:30Z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NXPowerLiteLastOptimized">
    <vt:lpwstr>360680</vt:lpwstr>
  </property>
  <property fmtid="{D5CDD505-2E9C-101B-9397-08002B2CF9AE}" pid="7" name="NXPowerLiteSettings">
    <vt:lpwstr>C74006B004C800</vt:lpwstr>
  </property>
  <property fmtid="{D5CDD505-2E9C-101B-9397-08002B2CF9AE}" pid="8" name="NXPowerLiteVersion">
    <vt:lpwstr>S9.1.2</vt:lpwstr>
  </property>
  <property fmtid="{D5CDD505-2E9C-101B-9397-08002B2CF9AE}" pid="9" name="ScaleCrop">
    <vt:bool>false</vt:bool>
  </property>
  <property fmtid="{D5CDD505-2E9C-101B-9397-08002B2CF9AE}" pid="10" name="ShareDoc">
    <vt:bool>false</vt:bool>
  </property>
  <property fmtid="{D5CDD505-2E9C-101B-9397-08002B2CF9AE}" pid="11" name="ICV">
    <vt:lpwstr>543AA088E1C348BCBFEFEC786C07B389_12</vt:lpwstr>
  </property>
  <property fmtid="{D5CDD505-2E9C-101B-9397-08002B2CF9AE}" pid="12" name="KSOProductBuildVer">
    <vt:lpwstr>1046-12.2.0.23196</vt:lpwstr>
  </property>
</Properties>
</file>